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cef\Desktop\"/>
    </mc:Choice>
  </mc:AlternateContent>
  <xr:revisionPtr revIDLastSave="0" documentId="8_{8CC07F1A-C515-434C-B80D-6C79C2B117C0}" xr6:coauthVersionLast="36" xr6:coauthVersionMax="36" xr10:uidLastSave="{00000000-0000-0000-0000-000000000000}"/>
  <bookViews>
    <workbookView xWindow="0" yWindow="0" windowWidth="20490" windowHeight="6945" xr2:uid="{FEDEBC79-2DE2-4E68-AEB6-4308C6EBEF7F}"/>
  </bookViews>
  <sheets>
    <sheet name="Budget résumé" sheetId="1" r:id="rId1"/>
    <sheet name="Revenus" sheetId="2" r:id="rId2"/>
    <sheet name="Dépenses" sheetId="3" r:id="rId3"/>
  </sheets>
  <definedNames>
    <definedName name="_xlnm.Print_Area" localSheetId="1">Revenus!$A$1:$G$39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8" i="1" l="1"/>
  <c r="H51" i="3"/>
  <c r="H33" i="3" l="1"/>
  <c r="H15" i="3"/>
  <c r="G18" i="1"/>
  <c r="E18" i="1"/>
  <c r="D18" i="1"/>
  <c r="C18" i="1"/>
  <c r="B18" i="1"/>
  <c r="H41" i="3"/>
  <c r="H18" i="1" l="1"/>
  <c r="H13" i="1" s="1"/>
  <c r="E38" i="2"/>
  <c r="E31" i="2"/>
  <c r="F11" i="1" s="1"/>
  <c r="G11" i="1" l="1"/>
  <c r="E27" i="2"/>
  <c r="E11" i="1" s="1"/>
  <c r="E20" i="2"/>
  <c r="D11" i="1" s="1"/>
  <c r="E16" i="2"/>
  <c r="C11" i="1" s="1"/>
  <c r="E10" i="2"/>
  <c r="B11" i="1" s="1"/>
  <c r="H11" i="1" l="1"/>
  <c r="H6" i="1" s="1"/>
  <c r="H17" i="3" s="1"/>
  <c r="H35" i="3" s="1"/>
  <c r="H20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Acef</author>
  </authors>
  <commentList>
    <comment ref="D14" authorId="0" shapeId="0" xr:uid="{E75FEEDB-EE96-4ED7-AEBF-F2F0CED12E25}">
      <text>
        <r>
          <rPr>
            <b/>
            <sz val="9"/>
            <color indexed="81"/>
            <rFont val="Lexie Readable"/>
          </rPr>
          <t xml:space="preserve">ACEF:
</t>
        </r>
        <r>
          <rPr>
            <sz val="9"/>
            <color indexed="81"/>
            <rFont val="Lexie Readable"/>
          </rPr>
          <t>Je peux vérifier si j'ai droit à l'Allocation logement en appelant 1 855 291-6467</t>
        </r>
      </text>
    </comment>
    <comment ref="D34" authorId="0" shapeId="0" xr:uid="{9F13D483-F0A0-490F-B0AE-76B9F5194027}">
      <text>
        <r>
          <rPr>
            <b/>
            <sz val="9"/>
            <color indexed="81"/>
            <rFont val="Lexie Readable"/>
          </rPr>
          <t>ACEF: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Lexie Readable"/>
          </rPr>
          <t>Je peux demander à Retraite Québec pour recevoir l'Allocation Famille tous les mois, plutôt qu'aux 3 mois.</t>
        </r>
      </text>
    </comment>
    <comment ref="D35" authorId="0" shapeId="0" xr:uid="{6E38BF0F-D2F7-4363-BBFF-AFDF3C9803E3}">
      <text>
        <r>
          <rPr>
            <b/>
            <sz val="9"/>
            <color indexed="81"/>
            <rFont val="Lexie Readable"/>
          </rPr>
          <t>ACEF:</t>
        </r>
        <r>
          <rPr>
            <sz val="9"/>
            <color indexed="81"/>
            <rFont val="Lexie Readable"/>
          </rPr>
          <t xml:space="preserve">
Pour recevoir tout le montant de CIS, je dois avoir fait mes impôts, avec mon relevé 31.</t>
        </r>
      </text>
    </comment>
    <comment ref="D36" authorId="0" shapeId="0" xr:uid="{9A7262B3-DFA7-4FD0-8F4F-990FEAEB370F}">
      <text>
        <r>
          <rPr>
            <b/>
            <sz val="9"/>
            <color indexed="81"/>
            <rFont val="Lexie Readable"/>
          </rPr>
          <t>ACEF:</t>
        </r>
        <r>
          <rPr>
            <sz val="9"/>
            <color indexed="81"/>
            <rFont val="Lexie Readable"/>
          </rPr>
          <t xml:space="preserve">
Pour recevoir le remboursement de TPS, je dois avoir fait mes impôts.</t>
        </r>
      </text>
    </comment>
  </commentList>
</comments>
</file>

<file path=xl/sharedStrings.xml><?xml version="1.0" encoding="utf-8"?>
<sst xmlns="http://schemas.openxmlformats.org/spreadsheetml/2006/main" count="143" uniqueCount="100">
  <si>
    <t>Travail</t>
  </si>
  <si>
    <t>Québec</t>
  </si>
  <si>
    <t>Canada</t>
  </si>
  <si>
    <t>Enfants</t>
  </si>
  <si>
    <t>Autre</t>
  </si>
  <si>
    <t>Total</t>
  </si>
  <si>
    <t>Maison</t>
  </si>
  <si>
    <t>Électricité</t>
  </si>
  <si>
    <t>Assurances</t>
  </si>
  <si>
    <t>Téléphone</t>
  </si>
  <si>
    <t>TV</t>
  </si>
  <si>
    <t>Internet</t>
  </si>
  <si>
    <t>Auto</t>
  </si>
  <si>
    <t>Essence</t>
  </si>
  <si>
    <t>Garage</t>
  </si>
  <si>
    <t>SAAQ</t>
  </si>
  <si>
    <t>Taxi, bus</t>
  </si>
  <si>
    <t>Épicerie</t>
  </si>
  <si>
    <t>Dépanneur</t>
  </si>
  <si>
    <t>Restaurant</t>
  </si>
  <si>
    <t>Médicament</t>
  </si>
  <si>
    <t>Hygiène</t>
  </si>
  <si>
    <t>Spécialiste</t>
  </si>
  <si>
    <t>Vêtements</t>
  </si>
  <si>
    <t>Lavage</t>
  </si>
  <si>
    <t>Loisirs</t>
  </si>
  <si>
    <t>Sports</t>
  </si>
  <si>
    <t>Loterie</t>
  </si>
  <si>
    <t>Alcool</t>
  </si>
  <si>
    <t>Tabac</t>
  </si>
  <si>
    <t>Autres</t>
  </si>
  <si>
    <t>Animaux</t>
  </si>
  <si>
    <t>Frais</t>
  </si>
  <si>
    <t>Cadeaux</t>
  </si>
  <si>
    <t>Projets</t>
  </si>
  <si>
    <t>Dettes</t>
  </si>
  <si>
    <t>Aux 3 mois</t>
  </si>
  <si>
    <t>Remplir mon budget</t>
  </si>
  <si>
    <t>Étape 1</t>
  </si>
  <si>
    <t>Nombre de paie dans un mois</t>
  </si>
  <si>
    <t>Pour savoir combien je reçois dans un mois, je fais le calcul</t>
  </si>
  <si>
    <t>Allocation logement</t>
  </si>
  <si>
    <t>Crédits d'impôt pour solidarité (CIS)</t>
  </si>
  <si>
    <t>Allocation famille (1er du mois)</t>
  </si>
  <si>
    <t>Allocation canadienne pour enfants (20 du mois)</t>
  </si>
  <si>
    <t>Remboursement frais de garde</t>
  </si>
  <si>
    <t>Pension alimentaire dans un mois</t>
  </si>
  <si>
    <t>J'écris l'argent que je reçois d'une autre source</t>
  </si>
  <si>
    <t>Remboursement de la TPS</t>
  </si>
  <si>
    <t>Allocation Famille</t>
  </si>
  <si>
    <t>Étape 2</t>
  </si>
  <si>
    <t>Étape 3</t>
  </si>
  <si>
    <t>Montant que je reçois à chaque paie</t>
  </si>
  <si>
    <t>Je peux garder cet argent dans une enveloppe ou dans un compte épargne</t>
  </si>
  <si>
    <t>Je serai heureux de l'avoir lorsque j'en aurai besoin plus tard</t>
  </si>
  <si>
    <t>Écrire seulement dans les cases blanches</t>
  </si>
  <si>
    <t xml:space="preserve">Montant que je reçois </t>
  </si>
  <si>
    <t>Montant calculé pour chaque mois</t>
  </si>
  <si>
    <r>
      <t xml:space="preserve">Les montants sont reçus en </t>
    </r>
    <r>
      <rPr>
        <b/>
        <sz val="14"/>
        <color theme="1"/>
        <rFont val="Lexie Readable"/>
      </rPr>
      <t>Juillet</t>
    </r>
    <r>
      <rPr>
        <sz val="14"/>
        <color theme="1"/>
        <rFont val="Lexie Readable"/>
      </rPr>
      <t xml:space="preserve">, </t>
    </r>
    <r>
      <rPr>
        <b/>
        <sz val="14"/>
        <color theme="1"/>
        <rFont val="Lexie Readable"/>
      </rPr>
      <t>Octobre</t>
    </r>
    <r>
      <rPr>
        <sz val="14"/>
        <color theme="1"/>
        <rFont val="Lexie Readable"/>
      </rPr>
      <t xml:space="preserve">, </t>
    </r>
    <r>
      <rPr>
        <b/>
        <sz val="14"/>
        <color theme="1"/>
        <rFont val="Lexie Readable"/>
      </rPr>
      <t>Janvier</t>
    </r>
    <r>
      <rPr>
        <sz val="14"/>
        <color theme="1"/>
        <rFont val="Lexie Readable"/>
      </rPr>
      <t xml:space="preserve"> et </t>
    </r>
    <r>
      <rPr>
        <b/>
        <sz val="14"/>
        <color theme="1"/>
        <rFont val="Lexie Readable"/>
      </rPr>
      <t>Avril</t>
    </r>
  </si>
  <si>
    <t>Autre montant reçu aux 3 mois</t>
  </si>
  <si>
    <t>Autre argent reçu chaque mois</t>
  </si>
  <si>
    <t>Habitation</t>
  </si>
  <si>
    <t>Transport</t>
  </si>
  <si>
    <t>Alimentation</t>
  </si>
  <si>
    <t>Soins</t>
  </si>
  <si>
    <t>Mon équilibre</t>
  </si>
  <si>
    <t>Mon budget pour un mois</t>
  </si>
  <si>
    <t>Dépenses fixes</t>
  </si>
  <si>
    <t>TOTAL</t>
  </si>
  <si>
    <t>Je vérifie sur la feuille "Budget résumé" combien d'argent il me reste après mes dépenses fixes</t>
  </si>
  <si>
    <t>Dépenses variables</t>
  </si>
  <si>
    <t>Je vérifie sur la feuille "Budget résumé" combien d'argent il me reste après mes dépenses variables</t>
  </si>
  <si>
    <t>Montant à prévoir dans le budget ce mois-ci</t>
  </si>
  <si>
    <t>Nombre de mois avant d'acheter (ou de finir de rembourser)</t>
  </si>
  <si>
    <t>Divertissement</t>
  </si>
  <si>
    <t>Dépenses occasionnelles</t>
  </si>
  <si>
    <t>Mes revenus pour un mois</t>
  </si>
  <si>
    <t>Mes dépenses pour un mois</t>
  </si>
  <si>
    <t>Tous les montants calculés ici sont copiés automatiquement sur la feuille "Budget résumé"</t>
  </si>
  <si>
    <t>Je vérifie si j'atteins un équilibre budgétaire en cliquant ici</t>
  </si>
  <si>
    <t>Un montant en négatif (-) indique de l'argent à trouver pour équilibrer mon budget</t>
  </si>
  <si>
    <t>Revoir mes dépenses</t>
  </si>
  <si>
    <t>Revoir mes revenus</t>
  </si>
  <si>
    <t>Le résultat de mon exercice budgétaire sera calculé ici automatiquement</t>
  </si>
  <si>
    <t>Montant à prévoir pour l'achat (ou le remboursement)</t>
  </si>
  <si>
    <t>Journée spéciale</t>
  </si>
  <si>
    <t>Le calcul des revenus se fait à partir de la feuille "Revenus" Je clique ici pour le remplir.</t>
  </si>
  <si>
    <t>Le calcul des dépenses se fait à partir de la feuille "Dépenses" Je clique ici pour le remplir.</t>
  </si>
  <si>
    <t>Je continue à remplir mon budget avec mes dépenses en cliquant ici</t>
  </si>
  <si>
    <t>Montant estimé pour chaque mois</t>
  </si>
  <si>
    <t>Trimestriel</t>
  </si>
  <si>
    <t>J'écris le montant que je reçois aux 3 mois, mon budget va le diviser pour chaque mois.</t>
  </si>
  <si>
    <t>Nombre de fois dans l'année où je prévois le recevoir</t>
  </si>
  <si>
    <t>Prestation (Chômage, pension…)</t>
  </si>
  <si>
    <t>Prestation (Aide sociale, RRQ…)</t>
  </si>
  <si>
    <r>
      <t xml:space="preserve">J'écris les montants qui sont </t>
    </r>
    <r>
      <rPr>
        <b/>
        <u/>
        <sz val="14"/>
        <color theme="0"/>
        <rFont val="Lexie Readable"/>
      </rPr>
      <t>toujours les mêmes</t>
    </r>
    <r>
      <rPr>
        <sz val="14"/>
        <color theme="0"/>
        <rFont val="Lexie Readable"/>
      </rPr>
      <t xml:space="preserve">, ce sont mes </t>
    </r>
    <r>
      <rPr>
        <b/>
        <sz val="14"/>
        <color theme="0"/>
        <rFont val="Lexie Readable"/>
      </rPr>
      <t>dépenses fixes</t>
    </r>
  </si>
  <si>
    <r>
      <t xml:space="preserve">J'écris combien je souhaite avoir pour les </t>
    </r>
    <r>
      <rPr>
        <b/>
        <u/>
        <sz val="13.8"/>
        <color theme="0"/>
        <rFont val="Lexie Readable"/>
      </rPr>
      <t>dépenses qui changent</t>
    </r>
    <r>
      <rPr>
        <sz val="13.8"/>
        <color theme="0"/>
        <rFont val="Lexie Readable"/>
      </rPr>
      <t xml:space="preserve">, ce sont mes </t>
    </r>
    <r>
      <rPr>
        <b/>
        <sz val="13.8"/>
        <color theme="0"/>
        <rFont val="Lexie Readable"/>
      </rPr>
      <t>dépenses variables</t>
    </r>
  </si>
  <si>
    <r>
      <t xml:space="preserve">J'écris combien je veux garder (ou rembourser) </t>
    </r>
    <r>
      <rPr>
        <b/>
        <u/>
        <sz val="13"/>
        <color theme="0"/>
        <rFont val="Lexie Readable"/>
      </rPr>
      <t>chaque mois</t>
    </r>
    <r>
      <rPr>
        <sz val="13"/>
        <color theme="0"/>
        <rFont val="Lexie Readable"/>
      </rPr>
      <t xml:space="preserve"> pour mes </t>
    </r>
    <r>
      <rPr>
        <b/>
        <sz val="13"/>
        <color theme="0"/>
        <rFont val="Lexie Readable"/>
      </rPr>
      <t>dépenses occasionnelles</t>
    </r>
  </si>
  <si>
    <t>Pour savoir combien garder (ou rembourser) chaque mois, je fais le calcul</t>
  </si>
  <si>
    <t>Si je réussis à le garder, je n'aurai pas  à me priver pour l'acheter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</si>
</sst>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 * #,##0.00_)\ &quot;$&quot;_ ;_ * \(#,##0.00\)\ &quot;$&quot;_ ;_ * &quot;-&quot;??_)\ &quot;$&quot;_ ;_ @_ "/>
    <numFmt numFmtId="164" formatCode="#,##0.00\ &quot;$&quot;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Lexie Readable"/>
    </font>
    <font>
      <sz val="14"/>
      <color theme="1"/>
      <name val="Lexie Readable"/>
    </font>
    <font>
      <b/>
      <sz val="20"/>
      <color theme="1"/>
      <name val="Lexie Readable"/>
    </font>
    <font>
      <b/>
      <sz val="22"/>
      <color theme="1"/>
      <name val="Lexie Readable"/>
    </font>
    <font>
      <sz val="14"/>
      <name val="Lexie Readable"/>
    </font>
    <font>
      <u/>
      <sz val="11"/>
      <color theme="10"/>
      <name val="Calibri"/>
      <family val="2"/>
      <scheme val="minor"/>
    </font>
    <font>
      <u/>
      <sz val="14"/>
      <name val="Lexie Readable"/>
    </font>
    <font>
      <b/>
      <sz val="26"/>
      <color theme="1"/>
      <name val="Lexie Readable"/>
    </font>
    <font>
      <sz val="26"/>
      <color theme="1"/>
      <name val="Lexie Readable"/>
    </font>
    <font>
      <u/>
      <sz val="14"/>
      <color theme="1"/>
      <name val="Lexie Readable"/>
    </font>
    <font>
      <b/>
      <sz val="14"/>
      <color theme="1"/>
      <name val="Lexie Readable"/>
    </font>
    <font>
      <sz val="14"/>
      <color theme="0"/>
      <name val="Lexie Readable"/>
    </font>
    <font>
      <b/>
      <sz val="14"/>
      <color theme="0"/>
      <name val="Lexie Readable"/>
    </font>
    <font>
      <sz val="16"/>
      <color theme="1"/>
      <name val="Lexie Readable"/>
    </font>
    <font>
      <sz val="12"/>
      <color theme="1"/>
      <name val="Lexie Readable"/>
    </font>
    <font>
      <b/>
      <sz val="16"/>
      <color theme="0"/>
      <name val="Lexie Readable"/>
    </font>
    <font>
      <sz val="9"/>
      <color theme="1"/>
      <name val="Lexie Readable"/>
    </font>
    <font>
      <u/>
      <sz val="12"/>
      <color theme="1"/>
      <name val="Lexie Readable"/>
    </font>
    <font>
      <sz val="16"/>
      <color theme="1"/>
      <name val="Calibri"/>
      <family val="2"/>
      <scheme val="minor"/>
    </font>
    <font>
      <b/>
      <u/>
      <sz val="16"/>
      <color theme="0"/>
      <name val="Lexie Readable"/>
    </font>
    <font>
      <b/>
      <u/>
      <sz val="20"/>
      <color theme="0"/>
      <name val="Lexie Readable"/>
    </font>
    <font>
      <b/>
      <sz val="18"/>
      <color theme="1"/>
      <name val="Lexie Readable"/>
    </font>
    <font>
      <b/>
      <sz val="18"/>
      <color theme="0"/>
      <name val="Lexie Readable"/>
    </font>
    <font>
      <b/>
      <sz val="20"/>
      <color theme="0"/>
      <name val="Lexie Readable"/>
    </font>
    <font>
      <u/>
      <sz val="13"/>
      <color theme="1"/>
      <name val="Lexie Readable"/>
    </font>
    <font>
      <b/>
      <sz val="26"/>
      <color theme="0"/>
      <name val="Lexie Readable"/>
    </font>
    <font>
      <sz val="9"/>
      <color indexed="81"/>
      <name val="Tahoma"/>
      <family val="2"/>
    </font>
    <font>
      <sz val="9"/>
      <color indexed="81"/>
      <name val="Lexie Readable"/>
    </font>
    <font>
      <b/>
      <sz val="9"/>
      <color indexed="81"/>
      <name val="Lexie Readable"/>
    </font>
    <font>
      <b/>
      <u/>
      <sz val="14"/>
      <color theme="0"/>
      <name val="Lexie Readable"/>
    </font>
    <font>
      <sz val="13.8"/>
      <color theme="0"/>
      <name val="Lexie Readable"/>
    </font>
    <font>
      <b/>
      <sz val="13.8"/>
      <color theme="0"/>
      <name val="Lexie Readable"/>
    </font>
    <font>
      <b/>
      <u/>
      <sz val="13.8"/>
      <color theme="0"/>
      <name val="Lexie Readable"/>
    </font>
    <font>
      <sz val="13"/>
      <color theme="0"/>
      <name val="Lexie Readable"/>
    </font>
    <font>
      <b/>
      <sz val="13"/>
      <color theme="0"/>
      <name val="Lexie Readable"/>
    </font>
    <font>
      <b/>
      <u/>
      <sz val="13"/>
      <color theme="0"/>
      <name val="Lexie Readable"/>
    </font>
  </fonts>
  <fills count="2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E2CFF1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53A81C"/>
        <bgColor indexed="64"/>
      </patternFill>
    </fill>
  </fills>
  <borders count="19">
    <border>
      <left/>
      <right/>
      <top/>
      <bottom/>
      <diagonal/>
    </border>
    <border>
      <left style="double">
        <color theme="0"/>
      </left>
      <right/>
      <top style="double">
        <color theme="0"/>
      </top>
      <bottom style="double">
        <color theme="0"/>
      </bottom>
      <diagonal/>
    </border>
    <border>
      <left/>
      <right/>
      <top style="double">
        <color theme="0"/>
      </top>
      <bottom style="double">
        <color theme="0"/>
      </bottom>
      <diagonal/>
    </border>
    <border>
      <left/>
      <right style="double">
        <color theme="0"/>
      </right>
      <top style="double">
        <color theme="0"/>
      </top>
      <bottom style="double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220">
    <xf numFmtId="0" fontId="0" fillId="0" borderId="0" xfId="0"/>
    <xf numFmtId="0" fontId="3" fillId="8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8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left" vertical="center" wrapText="1"/>
    </xf>
    <xf numFmtId="0" fontId="3" fillId="16" borderId="0" xfId="0" applyFont="1" applyFill="1" applyBorder="1" applyAlignment="1">
      <alignment horizontal="center" vertical="center"/>
    </xf>
    <xf numFmtId="0" fontId="3" fillId="8" borderId="0" xfId="0" applyFont="1" applyFill="1" applyAlignment="1">
      <alignment horizontal="left" vertical="center" wrapText="1"/>
    </xf>
    <xf numFmtId="164" fontId="3" fillId="8" borderId="0" xfId="0" applyNumberFormat="1" applyFont="1" applyFill="1" applyAlignment="1">
      <alignment horizontal="center" vertical="center"/>
    </xf>
    <xf numFmtId="164" fontId="2" fillId="8" borderId="0" xfId="0" applyNumberFormat="1" applyFont="1" applyFill="1" applyAlignment="1">
      <alignment horizontal="center" vertical="center"/>
    </xf>
    <xf numFmtId="164" fontId="3" fillId="0" borderId="0" xfId="0" applyNumberFormat="1" applyFont="1" applyFill="1" applyBorder="1" applyAlignment="1" applyProtection="1">
      <alignment horizontal="center" vertical="center"/>
      <protection locked="0"/>
    </xf>
    <xf numFmtId="164" fontId="2" fillId="0" borderId="0" xfId="0" applyNumberFormat="1" applyFont="1" applyAlignment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164" fontId="3" fillId="8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0" fillId="0" borderId="0" xfId="0" applyFill="1" applyBorder="1"/>
    <xf numFmtId="164" fontId="14" fillId="0" borderId="0" xfId="0" applyNumberFormat="1" applyFont="1" applyFill="1" applyBorder="1" applyAlignment="1" applyProtection="1">
      <alignment vertical="center"/>
      <protection locked="0"/>
    </xf>
    <xf numFmtId="0" fontId="3" fillId="0" borderId="0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3" fillId="8" borderId="0" xfId="0" applyFont="1" applyFill="1" applyBorder="1"/>
    <xf numFmtId="164" fontId="3" fillId="0" borderId="4" xfId="0" applyNumberFormat="1" applyFont="1" applyBorder="1" applyAlignment="1" applyProtection="1">
      <alignment horizontal="center" vertical="center"/>
      <protection locked="0"/>
    </xf>
    <xf numFmtId="164" fontId="3" fillId="8" borderId="4" xfId="0" applyNumberFormat="1" applyFont="1" applyFill="1" applyBorder="1" applyAlignment="1" applyProtection="1">
      <alignment horizontal="center" vertical="center"/>
      <protection locked="0"/>
    </xf>
    <xf numFmtId="164" fontId="3" fillId="8" borderId="4" xfId="0" applyNumberFormat="1" applyFont="1" applyFill="1" applyBorder="1" applyAlignment="1" applyProtection="1">
      <alignment vertical="center"/>
      <protection locked="0"/>
    </xf>
    <xf numFmtId="164" fontId="3" fillId="2" borderId="4" xfId="1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164" fontId="3" fillId="0" borderId="0" xfId="0" applyNumberFormat="1" applyFont="1" applyFill="1" applyBorder="1" applyAlignment="1">
      <alignment horizontal="center" vertical="center"/>
    </xf>
    <xf numFmtId="164" fontId="3" fillId="8" borderId="5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164" fontId="2" fillId="0" borderId="0" xfId="0" applyNumberFormat="1" applyFont="1" applyFill="1" applyBorder="1" applyAlignment="1">
      <alignment horizontal="center" vertical="center"/>
    </xf>
    <xf numFmtId="164" fontId="3" fillId="8" borderId="7" xfId="0" applyNumberFormat="1" applyFont="1" applyFill="1" applyBorder="1" applyAlignment="1" applyProtection="1">
      <alignment horizontal="center" vertical="center"/>
      <protection locked="0"/>
    </xf>
    <xf numFmtId="164" fontId="3" fillId="8" borderId="8" xfId="0" applyNumberFormat="1" applyFont="1" applyFill="1" applyBorder="1" applyAlignment="1" applyProtection="1">
      <alignment horizontal="center" vertical="center"/>
      <protection locked="0"/>
    </xf>
    <xf numFmtId="164" fontId="3" fillId="0" borderId="8" xfId="0" applyNumberFormat="1" applyFont="1" applyBorder="1" applyAlignment="1" applyProtection="1">
      <alignment horizontal="center" vertical="center"/>
      <protection locked="0"/>
    </xf>
    <xf numFmtId="164" fontId="3" fillId="20" borderId="8" xfId="0" applyNumberFormat="1" applyFont="1" applyFill="1" applyBorder="1" applyAlignment="1" applyProtection="1">
      <alignment horizontal="center" vertical="center"/>
      <protection locked="0"/>
    </xf>
    <xf numFmtId="164" fontId="3" fillId="8" borderId="9" xfId="0" applyNumberFormat="1" applyFont="1" applyFill="1" applyBorder="1" applyAlignment="1" applyProtection="1">
      <alignment horizontal="center" vertical="center"/>
      <protection locked="0"/>
    </xf>
    <xf numFmtId="0" fontId="3" fillId="9" borderId="10" xfId="0" applyFont="1" applyFill="1" applyBorder="1" applyAlignment="1">
      <alignment horizontal="center" vertical="center"/>
    </xf>
    <xf numFmtId="0" fontId="3" fillId="9" borderId="8" xfId="0" applyFont="1" applyFill="1" applyBorder="1" applyAlignment="1">
      <alignment horizontal="center" vertical="center"/>
    </xf>
    <xf numFmtId="0" fontId="3" fillId="10" borderId="8" xfId="0" applyFont="1" applyFill="1" applyBorder="1" applyAlignment="1">
      <alignment horizontal="center" vertical="center"/>
    </xf>
    <xf numFmtId="0" fontId="3" fillId="10" borderId="10" xfId="0" applyFont="1" applyFill="1" applyBorder="1" applyAlignment="1">
      <alignment horizontal="center" vertical="center"/>
    </xf>
    <xf numFmtId="0" fontId="3" fillId="12" borderId="8" xfId="0" applyFont="1" applyFill="1" applyBorder="1" applyAlignment="1">
      <alignment horizontal="center" vertical="center"/>
    </xf>
    <xf numFmtId="0" fontId="3" fillId="12" borderId="10" xfId="0" applyFont="1" applyFill="1" applyBorder="1" applyAlignment="1">
      <alignment horizontal="center" vertical="center"/>
    </xf>
    <xf numFmtId="0" fontId="3" fillId="15" borderId="8" xfId="0" applyFont="1" applyFill="1" applyBorder="1" applyAlignment="1">
      <alignment horizontal="center" vertical="center"/>
    </xf>
    <xf numFmtId="0" fontId="3" fillId="15" borderId="10" xfId="0" applyFont="1" applyFill="1" applyBorder="1" applyAlignment="1">
      <alignment horizontal="center" vertical="center"/>
    </xf>
    <xf numFmtId="0" fontId="3" fillId="11" borderId="8" xfId="0" applyFont="1" applyFill="1" applyBorder="1" applyAlignment="1">
      <alignment horizontal="center" vertical="center"/>
    </xf>
    <xf numFmtId="0" fontId="3" fillId="11" borderId="10" xfId="0" applyFont="1" applyFill="1" applyBorder="1" applyAlignment="1">
      <alignment horizontal="center" vertical="center"/>
    </xf>
    <xf numFmtId="0" fontId="3" fillId="14" borderId="10" xfId="0" applyFont="1" applyFill="1" applyBorder="1" applyAlignment="1">
      <alignment horizontal="center" vertical="center"/>
    </xf>
    <xf numFmtId="0" fontId="3" fillId="14" borderId="8" xfId="0" applyFont="1" applyFill="1" applyBorder="1" applyAlignment="1">
      <alignment horizontal="center" vertical="center"/>
    </xf>
    <xf numFmtId="164" fontId="3" fillId="0" borderId="5" xfId="0" applyNumberFormat="1" applyFont="1" applyBorder="1" applyAlignment="1" applyProtection="1">
      <alignment horizontal="center" vertical="center"/>
      <protection locked="0"/>
    </xf>
    <xf numFmtId="0" fontId="3" fillId="15" borderId="14" xfId="0" applyFont="1" applyFill="1" applyBorder="1" applyAlignment="1" applyProtection="1">
      <alignment horizontal="center" vertical="center"/>
      <protection locked="0"/>
    </xf>
    <xf numFmtId="0" fontId="3" fillId="15" borderId="12" xfId="0" applyFont="1" applyFill="1" applyBorder="1" applyAlignment="1" applyProtection="1">
      <alignment horizontal="center" vertical="center"/>
      <protection locked="0"/>
    </xf>
    <xf numFmtId="0" fontId="3" fillId="0" borderId="0" xfId="0" applyFont="1" applyBorder="1"/>
    <xf numFmtId="0" fontId="5" fillId="8" borderId="0" xfId="0" applyFont="1" applyFill="1" applyBorder="1" applyAlignment="1">
      <alignment horizontal="center" vertical="center"/>
    </xf>
    <xf numFmtId="44" fontId="5" fillId="8" borderId="0" xfId="1" applyFont="1" applyFill="1" applyBorder="1" applyAlignment="1">
      <alignment horizontal="center" vertical="center"/>
    </xf>
    <xf numFmtId="0" fontId="11" fillId="8" borderId="0" xfId="2" applyFont="1" applyFill="1" applyBorder="1" applyAlignment="1">
      <alignment horizontal="center" vertical="center"/>
    </xf>
    <xf numFmtId="0" fontId="3" fillId="0" borderId="0" xfId="0" applyNumberFormat="1" applyFont="1" applyBorder="1"/>
    <xf numFmtId="164" fontId="3" fillId="16" borderId="4" xfId="0" applyNumberFormat="1" applyFont="1" applyFill="1" applyBorder="1" applyAlignment="1" applyProtection="1">
      <alignment horizontal="center" vertical="center"/>
    </xf>
    <xf numFmtId="164" fontId="3" fillId="16" borderId="4" xfId="0" applyNumberFormat="1" applyFont="1" applyFill="1" applyBorder="1" applyAlignment="1" applyProtection="1">
      <alignment horizontal="center" vertical="center"/>
      <protection locked="0"/>
    </xf>
    <xf numFmtId="164" fontId="3" fillId="9" borderId="4" xfId="0" applyNumberFormat="1" applyFont="1" applyFill="1" applyBorder="1" applyAlignment="1" applyProtection="1">
      <alignment horizontal="center" vertical="center"/>
      <protection locked="0"/>
    </xf>
    <xf numFmtId="164" fontId="3" fillId="10" borderId="4" xfId="0" applyNumberFormat="1" applyFont="1" applyFill="1" applyBorder="1" applyAlignment="1" applyProtection="1">
      <alignment horizontal="center" vertical="center"/>
      <protection locked="0"/>
    </xf>
    <xf numFmtId="164" fontId="3" fillId="11" borderId="4" xfId="0" applyNumberFormat="1" applyFont="1" applyFill="1" applyBorder="1" applyAlignment="1" applyProtection="1">
      <alignment horizontal="center" vertical="center"/>
      <protection locked="0"/>
    </xf>
    <xf numFmtId="164" fontId="3" fillId="12" borderId="4" xfId="0" applyNumberFormat="1" applyFont="1" applyFill="1" applyBorder="1" applyAlignment="1" applyProtection="1">
      <alignment horizontal="center" vertical="center"/>
      <protection locked="0"/>
    </xf>
    <xf numFmtId="164" fontId="3" fillId="14" borderId="4" xfId="0" applyNumberFormat="1" applyFont="1" applyFill="1" applyBorder="1" applyAlignment="1" applyProtection="1">
      <alignment horizontal="center" vertical="center"/>
      <protection locked="0"/>
    </xf>
    <xf numFmtId="164" fontId="3" fillId="15" borderId="4" xfId="0" applyNumberFormat="1" applyFont="1" applyFill="1" applyBorder="1" applyAlignment="1" applyProtection="1">
      <alignment horizontal="center" vertical="center"/>
      <protection locked="0"/>
    </xf>
    <xf numFmtId="0" fontId="3" fillId="16" borderId="10" xfId="0" applyFont="1" applyFill="1" applyBorder="1" applyAlignment="1">
      <alignment horizontal="center" vertical="center"/>
    </xf>
    <xf numFmtId="0" fontId="3" fillId="16" borderId="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164" fontId="17" fillId="19" borderId="4" xfId="0" applyNumberFormat="1" applyFont="1" applyFill="1" applyBorder="1" applyAlignment="1" applyProtection="1">
      <alignment horizontal="center" vertical="center"/>
      <protection locked="0"/>
    </xf>
    <xf numFmtId="164" fontId="17" fillId="7" borderId="4" xfId="0" applyNumberFormat="1" applyFont="1" applyFill="1" applyBorder="1" applyAlignment="1" applyProtection="1">
      <alignment horizontal="center" vertical="center"/>
      <protection locked="0"/>
    </xf>
    <xf numFmtId="0" fontId="13" fillId="8" borderId="0" xfId="0" applyFont="1" applyFill="1" applyBorder="1" applyAlignment="1">
      <alignment horizontal="center" vertical="center"/>
    </xf>
    <xf numFmtId="0" fontId="3" fillId="20" borderId="0" xfId="0" applyFont="1" applyFill="1" applyBorder="1" applyAlignment="1">
      <alignment horizontal="center" vertical="center"/>
    </xf>
    <xf numFmtId="164" fontId="4" fillId="20" borderId="0" xfId="1" applyNumberFormat="1" applyFont="1" applyFill="1" applyBorder="1" applyAlignment="1">
      <alignment horizontal="center" vertical="center"/>
    </xf>
    <xf numFmtId="0" fontId="3" fillId="16" borderId="0" xfId="0" applyFont="1" applyFill="1" applyBorder="1" applyAlignment="1">
      <alignment horizontal="left" vertical="center" wrapText="1"/>
    </xf>
    <xf numFmtId="0" fontId="8" fillId="16" borderId="0" xfId="2" applyFont="1" applyFill="1" applyBorder="1" applyAlignment="1">
      <alignment horizontal="left" vertical="center" wrapText="1"/>
    </xf>
    <xf numFmtId="164" fontId="3" fillId="20" borderId="8" xfId="0" applyNumberFormat="1" applyFont="1" applyFill="1" applyBorder="1" applyAlignment="1" applyProtection="1">
      <alignment horizontal="center" vertical="center"/>
    </xf>
    <xf numFmtId="0" fontId="2" fillId="8" borderId="4" xfId="0" applyFont="1" applyFill="1" applyBorder="1" applyAlignment="1" applyProtection="1">
      <alignment horizontal="center" vertical="center"/>
    </xf>
    <xf numFmtId="0" fontId="2" fillId="8" borderId="4" xfId="0" applyFont="1" applyFill="1" applyBorder="1" applyAlignment="1" applyProtection="1">
      <alignment horizontal="left" vertical="center" wrapText="1"/>
    </xf>
    <xf numFmtId="164" fontId="2" fillId="8" borderId="4" xfId="0" applyNumberFormat="1" applyFont="1" applyFill="1" applyBorder="1" applyAlignment="1" applyProtection="1">
      <alignment horizontal="center" vertical="center"/>
    </xf>
    <xf numFmtId="0" fontId="0" fillId="8" borderId="4" xfId="0" applyFill="1" applyBorder="1" applyProtection="1"/>
    <xf numFmtId="0" fontId="2" fillId="8" borderId="8" xfId="0" applyFont="1" applyFill="1" applyBorder="1" applyAlignment="1" applyProtection="1">
      <alignment horizontal="center" vertical="center"/>
    </xf>
    <xf numFmtId="0" fontId="2" fillId="8" borderId="8" xfId="0" applyFont="1" applyFill="1" applyBorder="1" applyAlignment="1" applyProtection="1">
      <alignment horizontal="left" vertical="center" wrapText="1"/>
    </xf>
    <xf numFmtId="164" fontId="2" fillId="8" borderId="8" xfId="0" applyNumberFormat="1" applyFont="1" applyFill="1" applyBorder="1" applyAlignment="1" applyProtection="1">
      <alignment horizontal="center" vertical="center"/>
    </xf>
    <xf numFmtId="0" fontId="0" fillId="8" borderId="8" xfId="0" applyFill="1" applyBorder="1" applyProtection="1"/>
    <xf numFmtId="0" fontId="2" fillId="8" borderId="5" xfId="0" applyFont="1" applyFill="1" applyBorder="1" applyAlignment="1" applyProtection="1">
      <alignment horizontal="center" vertical="center"/>
    </xf>
    <xf numFmtId="0" fontId="0" fillId="8" borderId="7" xfId="0" applyFill="1" applyBorder="1" applyProtection="1"/>
    <xf numFmtId="0" fontId="3" fillId="8" borderId="0" xfId="0" applyFont="1" applyFill="1" applyBorder="1" applyAlignment="1" applyProtection="1">
      <alignment horizontal="center" vertical="center"/>
    </xf>
    <xf numFmtId="0" fontId="9" fillId="8" borderId="0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3" fillId="9" borderId="8" xfId="0" applyFont="1" applyFill="1" applyBorder="1" applyAlignment="1" applyProtection="1">
      <alignment horizontal="center" vertical="center"/>
    </xf>
    <xf numFmtId="0" fontId="3" fillId="13" borderId="14" xfId="0" applyFont="1" applyFill="1" applyBorder="1" applyAlignment="1" applyProtection="1">
      <alignment horizontal="center" vertical="center"/>
    </xf>
    <xf numFmtId="0" fontId="3" fillId="15" borderId="8" xfId="0" applyFont="1" applyFill="1" applyBorder="1" applyAlignment="1" applyProtection="1">
      <alignment horizontal="center" vertical="center"/>
    </xf>
    <xf numFmtId="0" fontId="3" fillId="9" borderId="10" xfId="0" applyFont="1" applyFill="1" applyBorder="1" applyAlignment="1" applyProtection="1">
      <alignment horizontal="center" vertical="center"/>
    </xf>
    <xf numFmtId="0" fontId="3" fillId="9" borderId="12" xfId="0" applyFont="1" applyFill="1" applyBorder="1" applyAlignment="1" applyProtection="1">
      <alignment horizontal="center" vertical="center"/>
    </xf>
    <xf numFmtId="0" fontId="3" fillId="15" borderId="10" xfId="0" applyFont="1" applyFill="1" applyBorder="1" applyAlignment="1" applyProtection="1">
      <alignment horizontal="center" vertical="center"/>
    </xf>
    <xf numFmtId="0" fontId="3" fillId="8" borderId="4" xfId="0" applyFont="1" applyFill="1" applyBorder="1" applyAlignment="1" applyProtection="1">
      <alignment horizontal="center" vertical="center"/>
    </xf>
    <xf numFmtId="0" fontId="3" fillId="8" borderId="7" xfId="0" applyFont="1" applyFill="1" applyBorder="1" applyProtection="1"/>
    <xf numFmtId="0" fontId="3" fillId="8" borderId="10" xfId="0" applyFont="1" applyFill="1" applyBorder="1" applyProtection="1"/>
    <xf numFmtId="0" fontId="3" fillId="8" borderId="4" xfId="0" applyFont="1" applyFill="1" applyBorder="1" applyProtection="1"/>
    <xf numFmtId="0" fontId="20" fillId="21" borderId="0" xfId="0" applyFont="1" applyFill="1" applyProtection="1"/>
    <xf numFmtId="0" fontId="3" fillId="10" borderId="8" xfId="0" applyFont="1" applyFill="1" applyBorder="1" applyAlignment="1" applyProtection="1">
      <alignment horizontal="center" vertical="center"/>
    </xf>
    <xf numFmtId="0" fontId="3" fillId="12" borderId="8" xfId="0" applyFont="1" applyFill="1" applyBorder="1" applyAlignment="1" applyProtection="1">
      <alignment horizontal="center" vertical="center"/>
    </xf>
    <xf numFmtId="0" fontId="0" fillId="21" borderId="0" xfId="0" applyFill="1" applyProtection="1"/>
    <xf numFmtId="0" fontId="3" fillId="10" borderId="10" xfId="0" applyFont="1" applyFill="1" applyBorder="1" applyAlignment="1" applyProtection="1">
      <alignment horizontal="center" vertical="center"/>
    </xf>
    <xf numFmtId="0" fontId="3" fillId="12" borderId="10" xfId="0" applyFont="1" applyFill="1" applyBorder="1" applyAlignment="1" applyProtection="1">
      <alignment horizontal="center" vertical="center"/>
    </xf>
    <xf numFmtId="0" fontId="3" fillId="20" borderId="10" xfId="0" applyFont="1" applyFill="1" applyBorder="1" applyAlignment="1" applyProtection="1">
      <alignment horizontal="center"/>
    </xf>
    <xf numFmtId="0" fontId="3" fillId="8" borderId="5" xfId="0" applyFont="1" applyFill="1" applyBorder="1" applyAlignment="1" applyProtection="1">
      <alignment horizontal="center" vertical="center"/>
    </xf>
    <xf numFmtId="0" fontId="0" fillId="8" borderId="0" xfId="0" applyFill="1" applyProtection="1"/>
    <xf numFmtId="164" fontId="3" fillId="2" borderId="0" xfId="0" applyNumberFormat="1" applyFont="1" applyFill="1" applyBorder="1" applyAlignment="1" applyProtection="1">
      <alignment horizontal="center" vertical="center"/>
    </xf>
    <xf numFmtId="0" fontId="3" fillId="8" borderId="9" xfId="0" applyFont="1" applyFill="1" applyBorder="1" applyProtection="1"/>
    <xf numFmtId="0" fontId="13" fillId="2" borderId="0" xfId="0" applyFont="1" applyFill="1" applyBorder="1" applyAlignment="1" applyProtection="1">
      <alignment horizontal="center" vertical="center"/>
    </xf>
    <xf numFmtId="0" fontId="17" fillId="7" borderId="10" xfId="0" applyFont="1" applyFill="1" applyBorder="1" applyAlignment="1" applyProtection="1">
      <alignment horizontal="center" vertical="center"/>
    </xf>
    <xf numFmtId="0" fontId="3" fillId="11" borderId="8" xfId="0" applyFont="1" applyFill="1" applyBorder="1" applyAlignment="1" applyProtection="1">
      <alignment horizontal="center" vertical="center"/>
    </xf>
    <xf numFmtId="0" fontId="3" fillId="11" borderId="10" xfId="0" applyFont="1" applyFill="1" applyBorder="1" applyAlignment="1" applyProtection="1">
      <alignment horizontal="center" vertical="center"/>
    </xf>
    <xf numFmtId="0" fontId="3" fillId="14" borderId="8" xfId="0" applyFont="1" applyFill="1" applyBorder="1" applyAlignment="1" applyProtection="1">
      <alignment horizontal="center" vertical="center"/>
    </xf>
    <xf numFmtId="0" fontId="3" fillId="8" borderId="5" xfId="0" applyFont="1" applyFill="1" applyBorder="1" applyProtection="1"/>
    <xf numFmtId="0" fontId="3" fillId="14" borderId="10" xfId="0" applyFont="1" applyFill="1" applyBorder="1" applyAlignment="1" applyProtection="1">
      <alignment horizontal="center" vertical="center"/>
    </xf>
    <xf numFmtId="0" fontId="3" fillId="21" borderId="0" xfId="0" applyFont="1" applyFill="1" applyBorder="1" applyProtection="1"/>
    <xf numFmtId="0" fontId="17" fillId="19" borderId="7" xfId="0" applyFont="1" applyFill="1" applyBorder="1" applyAlignment="1" applyProtection="1">
      <alignment horizontal="center" vertical="center"/>
    </xf>
    <xf numFmtId="0" fontId="3" fillId="12" borderId="14" xfId="0" applyFont="1" applyFill="1" applyBorder="1" applyAlignment="1" applyProtection="1">
      <alignment horizontal="center" vertical="center"/>
    </xf>
    <xf numFmtId="0" fontId="3" fillId="18" borderId="15" xfId="0" applyFont="1" applyFill="1" applyBorder="1" applyProtection="1"/>
    <xf numFmtId="0" fontId="3" fillId="12" borderId="12" xfId="0" applyFont="1" applyFill="1" applyBorder="1" applyAlignment="1" applyProtection="1">
      <alignment horizontal="center" vertical="center"/>
    </xf>
    <xf numFmtId="0" fontId="2" fillId="18" borderId="13" xfId="0" applyFont="1" applyFill="1" applyBorder="1" applyProtection="1"/>
    <xf numFmtId="164" fontId="3" fillId="18" borderId="7" xfId="0" applyNumberFormat="1" applyFont="1" applyFill="1" applyBorder="1" applyAlignment="1" applyProtection="1">
      <alignment horizontal="center" vertical="center"/>
    </xf>
    <xf numFmtId="0" fontId="3" fillId="8" borderId="8" xfId="0" applyFont="1" applyFill="1" applyBorder="1" applyProtection="1"/>
    <xf numFmtId="0" fontId="0" fillId="8" borderId="5" xfId="0" applyFill="1" applyBorder="1" applyProtection="1"/>
    <xf numFmtId="164" fontId="6" fillId="2" borderId="0" xfId="0" applyNumberFormat="1" applyFont="1" applyFill="1" applyBorder="1" applyAlignment="1" applyProtection="1">
      <alignment horizontal="center" vertical="center"/>
    </xf>
    <xf numFmtId="0" fontId="0" fillId="8" borderId="6" xfId="0" applyFill="1" applyBorder="1" applyProtection="1"/>
    <xf numFmtId="0" fontId="19" fillId="8" borderId="0" xfId="2" applyFont="1" applyFill="1" applyBorder="1" applyAlignment="1" applyProtection="1">
      <alignment horizontal="center" vertical="center"/>
    </xf>
    <xf numFmtId="164" fontId="6" fillId="8" borderId="0" xfId="0" applyNumberFormat="1" applyFont="1" applyFill="1" applyBorder="1" applyAlignment="1" applyProtection="1">
      <alignment horizontal="center" vertical="center"/>
    </xf>
    <xf numFmtId="0" fontId="0" fillId="8" borderId="6" xfId="0" applyFont="1" applyFill="1" applyBorder="1" applyProtection="1"/>
    <xf numFmtId="164" fontId="3" fillId="2" borderId="0" xfId="1" applyNumberFormat="1" applyFont="1" applyFill="1" applyBorder="1" applyAlignment="1" applyProtection="1">
      <alignment horizontal="center" vertical="center"/>
    </xf>
    <xf numFmtId="0" fontId="0" fillId="8" borderId="10" xfId="0" applyFill="1" applyBorder="1" applyProtection="1"/>
    <xf numFmtId="0" fontId="0" fillId="8" borderId="9" xfId="0" applyFill="1" applyBorder="1" applyProtection="1"/>
    <xf numFmtId="0" fontId="0" fillId="8" borderId="5" xfId="0" applyFont="1" applyFill="1" applyBorder="1" applyProtection="1"/>
    <xf numFmtId="0" fontId="3" fillId="14" borderId="14" xfId="0" applyFont="1" applyFill="1" applyBorder="1" applyAlignment="1" applyProtection="1">
      <alignment horizontal="center" vertical="center"/>
    </xf>
    <xf numFmtId="0" fontId="0" fillId="14" borderId="8" xfId="0" applyFill="1" applyBorder="1" applyProtection="1"/>
    <xf numFmtId="0" fontId="3" fillId="14" borderId="12" xfId="0" applyFont="1" applyFill="1" applyBorder="1" applyAlignment="1" applyProtection="1">
      <alignment horizontal="center" vertical="center"/>
    </xf>
    <xf numFmtId="0" fontId="16" fillId="14" borderId="12" xfId="0" applyFont="1" applyFill="1" applyBorder="1" applyAlignment="1" applyProtection="1">
      <alignment horizontal="center" vertical="center"/>
    </xf>
    <xf numFmtId="0" fontId="0" fillId="21" borderId="0" xfId="0" applyFill="1" applyBorder="1" applyProtection="1"/>
    <xf numFmtId="0" fontId="15" fillId="19" borderId="15" xfId="0" applyFont="1" applyFill="1" applyBorder="1" applyAlignment="1" applyProtection="1">
      <alignment horizontal="center" vertical="center"/>
    </xf>
    <xf numFmtId="0" fontId="3" fillId="18" borderId="16" xfId="0" applyFont="1" applyFill="1" applyBorder="1" applyAlignment="1" applyProtection="1">
      <alignment horizontal="center"/>
    </xf>
    <xf numFmtId="0" fontId="18" fillId="18" borderId="16" xfId="0" applyFont="1" applyFill="1" applyBorder="1" applyAlignment="1" applyProtection="1">
      <alignment horizontal="center"/>
    </xf>
    <xf numFmtId="164" fontId="3" fillId="18" borderId="13" xfId="0" applyNumberFormat="1" applyFont="1" applyFill="1" applyBorder="1" applyAlignment="1" applyProtection="1">
      <alignment horizontal="center"/>
    </xf>
    <xf numFmtId="0" fontId="0" fillId="2" borderId="0" xfId="0" applyFill="1" applyProtection="1"/>
    <xf numFmtId="0" fontId="0" fillId="8" borderId="0" xfId="0" applyFill="1" applyBorder="1" applyProtection="1"/>
    <xf numFmtId="0" fontId="3" fillId="22" borderId="0" xfId="0" applyFont="1" applyFill="1" applyBorder="1" applyAlignment="1">
      <alignment horizontal="center" vertical="center"/>
    </xf>
    <xf numFmtId="0" fontId="0" fillId="22" borderId="8" xfId="0" applyFill="1" applyBorder="1" applyAlignment="1">
      <alignment horizontal="center" vertical="center"/>
    </xf>
    <xf numFmtId="0" fontId="3" fillId="22" borderId="10" xfId="0" applyFont="1" applyFill="1" applyBorder="1" applyAlignment="1">
      <alignment horizontal="center" vertical="center"/>
    </xf>
    <xf numFmtId="164" fontId="3" fillId="22" borderId="4" xfId="1" applyNumberFormat="1" applyFont="1" applyFill="1" applyBorder="1" applyAlignment="1">
      <alignment horizontal="center" vertical="center"/>
    </xf>
    <xf numFmtId="164" fontId="25" fillId="22" borderId="0" xfId="0" applyNumberFormat="1" applyFont="1" applyFill="1" applyBorder="1" applyAlignment="1">
      <alignment horizontal="center" vertical="center"/>
    </xf>
    <xf numFmtId="164" fontId="25" fillId="2" borderId="0" xfId="1" applyNumberFormat="1" applyFont="1" applyFill="1" applyBorder="1" applyAlignment="1">
      <alignment horizontal="center" vertical="center"/>
    </xf>
    <xf numFmtId="0" fontId="2" fillId="8" borderId="0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164" fontId="2" fillId="8" borderId="0" xfId="0" applyNumberFormat="1" applyFont="1" applyFill="1" applyBorder="1" applyAlignment="1">
      <alignment horizontal="center" vertical="center"/>
    </xf>
    <xf numFmtId="0" fontId="3" fillId="16" borderId="0" xfId="0" applyFont="1" applyFill="1" applyBorder="1" applyAlignment="1">
      <alignment vertical="center"/>
    </xf>
    <xf numFmtId="164" fontId="3" fillId="16" borderId="0" xfId="0" applyNumberFormat="1" applyFont="1" applyFill="1" applyBorder="1" applyAlignment="1">
      <alignment vertical="center"/>
    </xf>
    <xf numFmtId="0" fontId="3" fillId="16" borderId="0" xfId="0" applyFont="1" applyFill="1" applyBorder="1" applyAlignment="1">
      <alignment horizontal="left" vertical="center"/>
    </xf>
    <xf numFmtId="164" fontId="3" fillId="16" borderId="0" xfId="0" applyNumberFormat="1" applyFont="1" applyFill="1" applyBorder="1" applyAlignment="1">
      <alignment horizontal="left" vertical="center"/>
    </xf>
    <xf numFmtId="0" fontId="3" fillId="22" borderId="6" xfId="0" applyFont="1" applyFill="1" applyBorder="1" applyAlignment="1">
      <alignment horizontal="center" vertical="center"/>
    </xf>
    <xf numFmtId="0" fontId="3" fillId="22" borderId="6" xfId="0" applyFont="1" applyFill="1" applyBorder="1" applyAlignment="1">
      <alignment horizontal="left" vertical="center" wrapText="1"/>
    </xf>
    <xf numFmtId="164" fontId="3" fillId="22" borderId="6" xfId="1" applyNumberFormat="1" applyFont="1" applyFill="1" applyBorder="1" applyAlignment="1">
      <alignment horizontal="center" vertical="center"/>
    </xf>
    <xf numFmtId="0" fontId="2" fillId="22" borderId="6" xfId="0" applyFont="1" applyFill="1" applyBorder="1" applyAlignment="1">
      <alignment horizontal="center" vertical="center"/>
    </xf>
    <xf numFmtId="0" fontId="3" fillId="22" borderId="6" xfId="0" applyFont="1" applyFill="1" applyBorder="1" applyAlignment="1">
      <alignment vertical="center" wrapText="1"/>
    </xf>
    <xf numFmtId="164" fontId="3" fillId="22" borderId="6" xfId="1" applyNumberFormat="1" applyFont="1" applyFill="1" applyBorder="1" applyAlignment="1">
      <alignment horizontal="center" vertical="center" wrapText="1"/>
    </xf>
    <xf numFmtId="164" fontId="3" fillId="0" borderId="4" xfId="0" applyNumberFormat="1" applyFont="1" applyFill="1" applyBorder="1" applyAlignment="1" applyProtection="1">
      <alignment horizontal="center" vertical="center"/>
      <protection locked="0"/>
    </xf>
    <xf numFmtId="164" fontId="3" fillId="0" borderId="4" xfId="1" applyNumberFormat="1" applyFont="1" applyFill="1" applyBorder="1" applyAlignment="1" applyProtection="1">
      <alignment horizontal="center" vertical="center"/>
      <protection locked="0"/>
    </xf>
    <xf numFmtId="0" fontId="3" fillId="0" borderId="8" xfId="1" applyNumberFormat="1" applyFont="1" applyFill="1" applyBorder="1" applyAlignment="1" applyProtection="1">
      <alignment horizontal="center" vertical="center"/>
      <protection locked="0"/>
    </xf>
    <xf numFmtId="0" fontId="9" fillId="2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3" fillId="20" borderId="0" xfId="0" applyFont="1" applyFill="1" applyBorder="1" applyAlignment="1">
      <alignment horizontal="center" vertical="center"/>
    </xf>
    <xf numFmtId="0" fontId="22" fillId="22" borderId="0" xfId="2" applyFont="1" applyFill="1" applyBorder="1" applyAlignment="1">
      <alignment horizontal="center" vertical="center"/>
    </xf>
    <xf numFmtId="0" fontId="22" fillId="2" borderId="0" xfId="2" applyFont="1" applyFill="1" applyBorder="1" applyAlignment="1">
      <alignment horizontal="center" vertical="center"/>
    </xf>
    <xf numFmtId="0" fontId="11" fillId="2" borderId="0" xfId="2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27" fillId="22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/>
    </xf>
    <xf numFmtId="0" fontId="11" fillId="22" borderId="0" xfId="2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1" fillId="8" borderId="0" xfId="2" applyFont="1" applyFill="1" applyAlignment="1">
      <alignment horizontal="center" vertical="center"/>
    </xf>
    <xf numFmtId="0" fontId="3" fillId="16" borderId="0" xfId="0" applyFont="1" applyFill="1" applyBorder="1" applyAlignment="1">
      <alignment horizontal="left" vertical="center" wrapText="1"/>
    </xf>
    <xf numFmtId="0" fontId="19" fillId="22" borderId="18" xfId="2" applyFont="1" applyFill="1" applyBorder="1" applyAlignment="1">
      <alignment horizontal="center" vertical="center"/>
    </xf>
    <xf numFmtId="0" fontId="3" fillId="16" borderId="0" xfId="0" applyFont="1" applyFill="1" applyBorder="1" applyAlignment="1">
      <alignment horizontal="left" vertical="center"/>
    </xf>
    <xf numFmtId="0" fontId="9" fillId="0" borderId="5" xfId="0" applyFont="1" applyBorder="1" applyAlignment="1" applyProtection="1">
      <alignment horizontal="center" vertical="center" wrapText="1"/>
    </xf>
    <xf numFmtId="0" fontId="9" fillId="0" borderId="6" xfId="0" applyFont="1" applyBorder="1" applyAlignment="1" applyProtection="1">
      <alignment horizontal="center" vertical="center" wrapText="1"/>
    </xf>
    <xf numFmtId="0" fontId="9" fillId="0" borderId="7" xfId="0" applyFont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3" fillId="11" borderId="0" xfId="0" applyFont="1" applyFill="1" applyBorder="1" applyAlignment="1" applyProtection="1">
      <alignment horizontal="center" vertical="center" wrapText="1"/>
    </xf>
    <xf numFmtId="0" fontId="17" fillId="4" borderId="4" xfId="0" applyFont="1" applyFill="1" applyBorder="1" applyAlignment="1" applyProtection="1">
      <alignment horizontal="center" vertical="center"/>
    </xf>
    <xf numFmtId="0" fontId="17" fillId="17" borderId="4" xfId="0" applyFont="1" applyFill="1" applyBorder="1" applyAlignment="1" applyProtection="1">
      <alignment horizontal="center" vertical="center"/>
    </xf>
    <xf numFmtId="0" fontId="17" fillId="5" borderId="10" xfId="0" applyFont="1" applyFill="1" applyBorder="1" applyAlignment="1" applyProtection="1">
      <alignment horizontal="center" vertical="center"/>
    </xf>
    <xf numFmtId="0" fontId="17" fillId="6" borderId="4" xfId="0" applyFont="1" applyFill="1" applyBorder="1" applyAlignment="1" applyProtection="1">
      <alignment horizontal="center" vertical="center"/>
    </xf>
    <xf numFmtId="0" fontId="26" fillId="2" borderId="0" xfId="2" applyFont="1" applyFill="1" applyBorder="1" applyAlignment="1" applyProtection="1">
      <alignment horizontal="center" vertical="center"/>
    </xf>
    <xf numFmtId="0" fontId="3" fillId="11" borderId="0" xfId="0" applyFont="1" applyFill="1" applyBorder="1" applyAlignment="1" applyProtection="1">
      <alignment horizontal="left" vertical="center"/>
    </xf>
    <xf numFmtId="164" fontId="17" fillId="4" borderId="4" xfId="0" applyNumberFormat="1" applyFont="1" applyFill="1" applyBorder="1" applyAlignment="1" applyProtection="1">
      <alignment horizontal="center" vertical="center"/>
      <protection locked="0"/>
    </xf>
    <xf numFmtId="164" fontId="17" fillId="17" borderId="4" xfId="0" applyNumberFormat="1" applyFont="1" applyFill="1" applyBorder="1" applyAlignment="1" applyProtection="1">
      <alignment horizontal="center" vertical="center"/>
      <protection locked="0"/>
    </xf>
    <xf numFmtId="0" fontId="17" fillId="3" borderId="10" xfId="0" applyFont="1" applyFill="1" applyBorder="1" applyAlignment="1" applyProtection="1">
      <alignment horizontal="center" vertical="center"/>
    </xf>
    <xf numFmtId="0" fontId="17" fillId="3" borderId="12" xfId="0" applyFont="1" applyFill="1" applyBorder="1" applyAlignment="1" applyProtection="1">
      <alignment horizontal="center" vertical="center"/>
    </xf>
    <xf numFmtId="0" fontId="13" fillId="2" borderId="0" xfId="0" applyFont="1" applyFill="1" applyBorder="1" applyAlignment="1" applyProtection="1">
      <alignment horizontal="center" vertical="center"/>
    </xf>
    <xf numFmtId="0" fontId="27" fillId="2" borderId="0" xfId="0" applyFont="1" applyFill="1" applyBorder="1" applyAlignment="1" applyProtection="1">
      <alignment horizontal="center" vertical="center"/>
    </xf>
    <xf numFmtId="0" fontId="11" fillId="2" borderId="0" xfId="2" applyFont="1" applyFill="1" applyBorder="1" applyAlignment="1" applyProtection="1">
      <alignment horizontal="center" vertical="center"/>
    </xf>
    <xf numFmtId="0" fontId="24" fillId="2" borderId="11" xfId="0" applyFont="1" applyFill="1" applyBorder="1" applyAlignment="1" applyProtection="1">
      <alignment horizontal="center" vertical="center" wrapText="1"/>
    </xf>
    <xf numFmtId="0" fontId="25" fillId="2" borderId="0" xfId="0" applyFont="1" applyFill="1" applyBorder="1" applyAlignment="1" applyProtection="1">
      <alignment horizontal="center" vertical="center" wrapText="1"/>
    </xf>
    <xf numFmtId="0" fontId="0" fillId="11" borderId="0" xfId="0" applyFill="1" applyBorder="1" applyAlignment="1" applyProtection="1">
      <alignment horizontal="center"/>
    </xf>
    <xf numFmtId="0" fontId="32" fillId="2" borderId="0" xfId="0" applyFont="1" applyFill="1" applyBorder="1" applyAlignment="1" applyProtection="1">
      <alignment horizontal="left" vertical="center"/>
    </xf>
    <xf numFmtId="0" fontId="21" fillId="8" borderId="0" xfId="2" applyFont="1" applyFill="1" applyAlignment="1" applyProtection="1">
      <alignment horizontal="center"/>
    </xf>
    <xf numFmtId="0" fontId="17" fillId="7" borderId="4" xfId="0" applyFont="1" applyFill="1" applyBorder="1" applyAlignment="1" applyProtection="1">
      <alignment horizontal="center" vertical="center"/>
    </xf>
    <xf numFmtId="0" fontId="17" fillId="7" borderId="5" xfId="0" applyFont="1" applyFill="1" applyBorder="1" applyAlignment="1" applyProtection="1">
      <alignment horizontal="center" vertical="center"/>
    </xf>
    <xf numFmtId="0" fontId="17" fillId="17" borderId="5" xfId="0" applyFont="1" applyFill="1" applyBorder="1" applyAlignment="1" applyProtection="1">
      <alignment horizontal="center" vertical="center"/>
    </xf>
    <xf numFmtId="0" fontId="35" fillId="2" borderId="0" xfId="0" applyFont="1" applyFill="1" applyBorder="1" applyAlignment="1" applyProtection="1">
      <alignment horizontal="center" vertical="center"/>
    </xf>
    <xf numFmtId="0" fontId="17" fillId="6" borderId="17" xfId="0" applyFont="1" applyFill="1" applyBorder="1" applyAlignment="1" applyProtection="1">
      <alignment horizontal="center" vertical="center"/>
    </xf>
    <xf numFmtId="0" fontId="17" fillId="6" borderId="0" xfId="0" applyFont="1" applyFill="1" applyBorder="1" applyAlignment="1" applyProtection="1">
      <alignment horizontal="center" vertical="center"/>
    </xf>
    <xf numFmtId="164" fontId="3" fillId="0" borderId="4" xfId="1" applyNumberFormat="1" applyFont="1" applyFill="1" applyBorder="1" applyAlignment="1" applyProtection="1">
      <alignment horizontal="center" vertical="center" wrapText="1"/>
      <protection locked="0"/>
    </xf>
    <xf numFmtId="0" fontId="3" fillId="0" borderId="4" xfId="0" applyNumberFormat="1" applyFont="1" applyFill="1" applyBorder="1" applyAlignment="1" applyProtection="1">
      <alignment horizontal="center" vertical="center" wrapText="1"/>
      <protection locked="0"/>
    </xf>
  </cellXfs>
  <cellStyles count="3">
    <cellStyle name="Lien hypertexte" xfId="2" builtinId="8"/>
    <cellStyle name="Monétaire" xfId="1" builtinId="4"/>
    <cellStyle name="Normal" xfId="0" builtinId="0"/>
  </cellStyles>
  <dxfs count="0"/>
  <tableStyles count="0" defaultTableStyle="TableStyleMedium2" defaultPivotStyle="PivotStyleLight16"/>
  <colors>
    <mruColors>
      <color rgb="FF53A81C"/>
      <color rgb="FFE2CFF1"/>
      <color rgb="FFFFB9B9"/>
      <color rgb="FF7030A0"/>
      <color rgb="FFFFB7B7"/>
      <color rgb="FFDDEBF7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3" Type="http://schemas.openxmlformats.org/officeDocument/2006/relationships/image" Target="../media/image52.jpeg"/><Relationship Id="rId7" Type="http://schemas.openxmlformats.org/officeDocument/2006/relationships/image" Target="../media/image56.jpeg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6" Type="http://schemas.openxmlformats.org/officeDocument/2006/relationships/image" Target="../media/image55.jpeg"/><Relationship Id="rId5" Type="http://schemas.openxmlformats.org/officeDocument/2006/relationships/image" Target="../media/image54.png"/><Relationship Id="rId10" Type="http://schemas.openxmlformats.org/officeDocument/2006/relationships/image" Target="../media/image59.png"/><Relationship Id="rId4" Type="http://schemas.openxmlformats.org/officeDocument/2006/relationships/image" Target="../media/image53.jpeg"/><Relationship Id="rId9" Type="http://schemas.openxmlformats.org/officeDocument/2006/relationships/image" Target="../media/image5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jpeg"/><Relationship Id="rId13" Type="http://schemas.openxmlformats.org/officeDocument/2006/relationships/image" Target="../media/image70.jpeg"/><Relationship Id="rId18" Type="http://schemas.openxmlformats.org/officeDocument/2006/relationships/image" Target="../media/image75.jpeg"/><Relationship Id="rId26" Type="http://schemas.openxmlformats.org/officeDocument/2006/relationships/image" Target="../media/image82.jpeg"/><Relationship Id="rId39" Type="http://schemas.openxmlformats.org/officeDocument/2006/relationships/image" Target="../media/image91.png"/><Relationship Id="rId3" Type="http://schemas.openxmlformats.org/officeDocument/2006/relationships/image" Target="../media/image61.jpeg"/><Relationship Id="rId21" Type="http://schemas.openxmlformats.org/officeDocument/2006/relationships/image" Target="../media/image17.jpeg"/><Relationship Id="rId34" Type="http://schemas.openxmlformats.org/officeDocument/2006/relationships/image" Target="../media/image87.jpeg"/><Relationship Id="rId42" Type="http://schemas.openxmlformats.org/officeDocument/2006/relationships/image" Target="../media/image94.png"/><Relationship Id="rId47" Type="http://schemas.openxmlformats.org/officeDocument/2006/relationships/image" Target="../media/image8.png"/><Relationship Id="rId7" Type="http://schemas.openxmlformats.org/officeDocument/2006/relationships/image" Target="../media/image64.png"/><Relationship Id="rId12" Type="http://schemas.openxmlformats.org/officeDocument/2006/relationships/image" Target="../media/image69.png"/><Relationship Id="rId17" Type="http://schemas.openxmlformats.org/officeDocument/2006/relationships/image" Target="../media/image74.jpeg"/><Relationship Id="rId25" Type="http://schemas.openxmlformats.org/officeDocument/2006/relationships/image" Target="../media/image81.jpeg"/><Relationship Id="rId33" Type="http://schemas.openxmlformats.org/officeDocument/2006/relationships/image" Target="../media/image19.png"/><Relationship Id="rId38" Type="http://schemas.openxmlformats.org/officeDocument/2006/relationships/image" Target="../media/image27.png"/><Relationship Id="rId46" Type="http://schemas.openxmlformats.org/officeDocument/2006/relationships/image" Target="../media/image98.png"/><Relationship Id="rId2" Type="http://schemas.openxmlformats.org/officeDocument/2006/relationships/image" Target="../media/image60.jpeg"/><Relationship Id="rId16" Type="http://schemas.openxmlformats.org/officeDocument/2006/relationships/image" Target="../media/image73.jpeg"/><Relationship Id="rId20" Type="http://schemas.openxmlformats.org/officeDocument/2006/relationships/image" Target="../media/image77.jpeg"/><Relationship Id="rId29" Type="http://schemas.openxmlformats.org/officeDocument/2006/relationships/image" Target="../media/image84.png"/><Relationship Id="rId41" Type="http://schemas.openxmlformats.org/officeDocument/2006/relationships/image" Target="../media/image93.jpeg"/><Relationship Id="rId1" Type="http://schemas.openxmlformats.org/officeDocument/2006/relationships/image" Target="../media/image2.jpeg"/><Relationship Id="rId6" Type="http://schemas.openxmlformats.org/officeDocument/2006/relationships/image" Target="../media/image52.jpeg"/><Relationship Id="rId11" Type="http://schemas.openxmlformats.org/officeDocument/2006/relationships/image" Target="../media/image68.png"/><Relationship Id="rId24" Type="http://schemas.openxmlformats.org/officeDocument/2006/relationships/image" Target="../media/image80.jpeg"/><Relationship Id="rId32" Type="http://schemas.openxmlformats.org/officeDocument/2006/relationships/image" Target="../media/image86.jpeg"/><Relationship Id="rId37" Type="http://schemas.openxmlformats.org/officeDocument/2006/relationships/image" Target="../media/image90.jpeg"/><Relationship Id="rId40" Type="http://schemas.openxmlformats.org/officeDocument/2006/relationships/image" Target="../media/image92.jpeg"/><Relationship Id="rId45" Type="http://schemas.openxmlformats.org/officeDocument/2006/relationships/image" Target="../media/image97.jpeg"/><Relationship Id="rId5" Type="http://schemas.openxmlformats.org/officeDocument/2006/relationships/image" Target="../media/image63.png"/><Relationship Id="rId15" Type="http://schemas.openxmlformats.org/officeDocument/2006/relationships/image" Target="../media/image72.png"/><Relationship Id="rId23" Type="http://schemas.openxmlformats.org/officeDocument/2006/relationships/image" Target="../media/image79.png"/><Relationship Id="rId28" Type="http://schemas.openxmlformats.org/officeDocument/2006/relationships/image" Target="../media/image83.png"/><Relationship Id="rId36" Type="http://schemas.openxmlformats.org/officeDocument/2006/relationships/image" Target="../media/image89.jpeg"/><Relationship Id="rId10" Type="http://schemas.openxmlformats.org/officeDocument/2006/relationships/image" Target="../media/image67.jpeg"/><Relationship Id="rId19" Type="http://schemas.openxmlformats.org/officeDocument/2006/relationships/image" Target="../media/image76.jpeg"/><Relationship Id="rId31" Type="http://schemas.openxmlformats.org/officeDocument/2006/relationships/image" Target="../media/image14.jpeg"/><Relationship Id="rId44" Type="http://schemas.openxmlformats.org/officeDocument/2006/relationships/image" Target="../media/image96.jpeg"/><Relationship Id="rId4" Type="http://schemas.openxmlformats.org/officeDocument/2006/relationships/image" Target="../media/image62.png"/><Relationship Id="rId9" Type="http://schemas.openxmlformats.org/officeDocument/2006/relationships/image" Target="../media/image66.jpeg"/><Relationship Id="rId14" Type="http://schemas.openxmlformats.org/officeDocument/2006/relationships/image" Target="../media/image71.png"/><Relationship Id="rId22" Type="http://schemas.openxmlformats.org/officeDocument/2006/relationships/image" Target="../media/image78.png"/><Relationship Id="rId27" Type="http://schemas.openxmlformats.org/officeDocument/2006/relationships/image" Target="../media/image12.jpeg"/><Relationship Id="rId30" Type="http://schemas.openxmlformats.org/officeDocument/2006/relationships/image" Target="../media/image85.png"/><Relationship Id="rId35" Type="http://schemas.openxmlformats.org/officeDocument/2006/relationships/image" Target="../media/image88.jpeg"/><Relationship Id="rId43" Type="http://schemas.openxmlformats.org/officeDocument/2006/relationships/image" Target="../media/image95.jpeg"/><Relationship Id="rId48" Type="http://schemas.openxmlformats.org/officeDocument/2006/relationships/image" Target="../media/image9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168215</xdr:colOff>
      <xdr:row>1</xdr:row>
      <xdr:rowOff>154916</xdr:rowOff>
    </xdr:from>
    <xdr:to>
      <xdr:col>2</xdr:col>
      <xdr:colOff>416463</xdr:colOff>
      <xdr:row>1</xdr:row>
      <xdr:rowOff>849062</xdr:rowOff>
    </xdr:to>
    <xdr:pic>
      <xdr:nvPicPr>
        <xdr:cNvPr id="2" name="Image 1" descr="Logo ACEF ME">
          <a:extLst>
            <a:ext uri="{FF2B5EF4-FFF2-40B4-BE49-F238E27FC236}">
              <a16:creationId xmlns:a16="http://schemas.microsoft.com/office/drawing/2014/main" id="{A9BFC023-E912-45EA-B78F-BB31FCF4B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590" y="593066"/>
          <a:ext cx="1629373" cy="6941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152400</xdr:colOff>
      <xdr:row>5</xdr:row>
      <xdr:rowOff>85725</xdr:rowOff>
    </xdr:from>
    <xdr:to>
      <xdr:col>1</xdr:col>
      <xdr:colOff>904875</xdr:colOff>
      <xdr:row>5</xdr:row>
      <xdr:rowOff>990600</xdr:rowOff>
    </xdr:to>
    <xdr:grpSp>
      <xdr:nvGrpSpPr>
        <xdr:cNvPr id="4" name="Groupe 3">
          <a:extLst>
            <a:ext uri="{FF2B5EF4-FFF2-40B4-BE49-F238E27FC236}">
              <a16:creationId xmlns:a16="http://schemas.microsoft.com/office/drawing/2014/main" id="{55D13529-685A-4AE5-A91E-E9160FDCF390}"/>
            </a:ext>
          </a:extLst>
        </xdr:cNvPr>
        <xdr:cNvGrpSpPr/>
      </xdr:nvGrpSpPr>
      <xdr:grpSpPr>
        <a:xfrm>
          <a:off x="871105" y="2484293"/>
          <a:ext cx="752475" cy="904875"/>
          <a:chOff x="2571750" y="1857375"/>
          <a:chExt cx="752475" cy="904875"/>
        </a:xfrm>
      </xdr:grpSpPr>
      <xdr:pic>
        <xdr:nvPicPr>
          <xdr:cNvPr id="3" name="9983464" descr="pile de pieces : Enregistrer les pièces de monnaie dans une tirelire.">
            <a:extLst>
              <a:ext uri="{FF2B5EF4-FFF2-40B4-BE49-F238E27FC236}">
                <a16:creationId xmlns:a16="http://schemas.microsoft.com/office/drawing/2014/main" id="{6FD9FC43-F45E-47DC-9069-E6E12CBC23C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71750" y="1857375"/>
            <a:ext cx="752475" cy="904875"/>
          </a:xfrm>
          <a:prstGeom prst="rect">
            <a:avLst/>
          </a:prstGeom>
          <a:noFill/>
          <a:ln w="0" algn="in">
            <a:solidFill>
              <a:schemeClr val="tx1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1027" name="AutoShape 3">
            <a:extLst>
              <a:ext uri="{FF2B5EF4-FFF2-40B4-BE49-F238E27FC236}">
                <a16:creationId xmlns:a16="http://schemas.microsoft.com/office/drawing/2014/main" id="{DC7EF474-297C-435F-BDB4-8DEE1E436955}"/>
              </a:ext>
            </a:extLst>
          </xdr:cNvPr>
          <xdr:cNvSpPr>
            <a:spLocks noChangeArrowheads="1"/>
          </xdr:cNvSpPr>
        </xdr:nvSpPr>
        <xdr:spPr bwMode="auto">
          <a:xfrm>
            <a:off x="2733675" y="1933575"/>
            <a:ext cx="428625" cy="466725"/>
          </a:xfrm>
          <a:custGeom>
            <a:avLst/>
            <a:gdLst>
              <a:gd name="G0" fmla="+- 0 0 0"/>
              <a:gd name="G1" fmla="+- 11530689 0 0"/>
              <a:gd name="G2" fmla="+- 0 0 11530689"/>
              <a:gd name="G3" fmla="+- 10800 0 0"/>
              <a:gd name="G4" fmla="+- 0 0 0"/>
              <a:gd name="T0" fmla="*/ 360 256 1"/>
              <a:gd name="T1" fmla="*/ 0 256 1"/>
              <a:gd name="G5" fmla="+- G2 T0 T1"/>
              <a:gd name="G6" fmla="?: G2 G2 G5"/>
              <a:gd name="G7" fmla="+- 0 0 G6"/>
              <a:gd name="G8" fmla="+- 5400 0 0"/>
              <a:gd name="G9" fmla="+- 0 0 11530689"/>
              <a:gd name="G10" fmla="+- 5400 0 2700"/>
              <a:gd name="G11" fmla="cos G10 0"/>
              <a:gd name="G12" fmla="sin G10 0"/>
              <a:gd name="G13" fmla="cos 13500 0"/>
              <a:gd name="G14" fmla="sin 13500 0"/>
              <a:gd name="G15" fmla="+- G11 10800 0"/>
              <a:gd name="G16" fmla="+- G12 10800 0"/>
              <a:gd name="G17" fmla="+- G13 10800 0"/>
              <a:gd name="G18" fmla="+- G14 10800 0"/>
              <a:gd name="G19" fmla="*/ 5400 1 2"/>
              <a:gd name="G20" fmla="+- G19 5400 0"/>
              <a:gd name="G21" fmla="cos G20 0"/>
              <a:gd name="G22" fmla="sin G20 0"/>
              <a:gd name="G23" fmla="+- G21 10800 0"/>
              <a:gd name="G24" fmla="+- G12 G23 G22"/>
              <a:gd name="G25" fmla="+- G22 G23 G11"/>
              <a:gd name="G26" fmla="cos 10800 0"/>
              <a:gd name="G27" fmla="sin 10800 0"/>
              <a:gd name="G28" fmla="cos 5400 0"/>
              <a:gd name="G29" fmla="sin 5400 0"/>
              <a:gd name="G30" fmla="+- G26 10800 0"/>
              <a:gd name="G31" fmla="+- G27 10800 0"/>
              <a:gd name="G32" fmla="+- G28 10800 0"/>
              <a:gd name="G33" fmla="+- G29 10800 0"/>
              <a:gd name="G34" fmla="+- G19 5400 0"/>
              <a:gd name="G35" fmla="cos G34 11530689"/>
              <a:gd name="G36" fmla="sin G34 11530689"/>
              <a:gd name="G37" fmla="+/ 11530689 0 2"/>
              <a:gd name="T2" fmla="*/ 180 256 1"/>
              <a:gd name="T3" fmla="*/ 0 256 1"/>
              <a:gd name="G38" fmla="+- G37 T2 T3"/>
              <a:gd name="G39" fmla="?: G2 G37 G38"/>
              <a:gd name="G40" fmla="cos 10800 G39"/>
              <a:gd name="G41" fmla="sin 10800 G39"/>
              <a:gd name="G42" fmla="cos 5400 G39"/>
              <a:gd name="G43" fmla="sin 5400 G39"/>
              <a:gd name="G44" fmla="+- G40 10800 0"/>
              <a:gd name="G45" fmla="+- G41 10800 0"/>
              <a:gd name="G46" fmla="+- G42 10800 0"/>
              <a:gd name="G47" fmla="+- G43 10800 0"/>
              <a:gd name="G48" fmla="+- G35 10800 0"/>
              <a:gd name="G49" fmla="+- G36 10800 0"/>
              <a:gd name="T4" fmla="*/ 10417 w 21600"/>
              <a:gd name="T5" fmla="*/ 6 h 21600"/>
              <a:gd name="T6" fmla="*/ 2720 w 21600"/>
              <a:gd name="T7" fmla="*/ 11372 h 21600"/>
              <a:gd name="T8" fmla="*/ 10608 w 21600"/>
              <a:gd name="T9" fmla="*/ 5403 h 21600"/>
              <a:gd name="T10" fmla="*/ 24300 w 21600"/>
              <a:gd name="T11" fmla="*/ 10800 h 21600"/>
              <a:gd name="T12" fmla="*/ 18900 w 21600"/>
              <a:gd name="T13" fmla="*/ 16200 h 21600"/>
              <a:gd name="T14" fmla="*/ 13500 w 21600"/>
              <a:gd name="T15" fmla="*/ 10800 h 21600"/>
              <a:gd name="T16" fmla="*/ 3163 w 21600"/>
              <a:gd name="T17" fmla="*/ 3163 h 21600"/>
              <a:gd name="T18" fmla="*/ 18437 w 21600"/>
              <a:gd name="T19" fmla="*/ 18437 h 21600"/>
            </a:gdLst>
            <a:ahLst/>
            <a:cxnLst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T16" t="T17" r="T18" b="T19"/>
            <a:pathLst>
              <a:path w="21600" h="21600">
                <a:moveTo>
                  <a:pt x="16200" y="10800"/>
                </a:moveTo>
                <a:cubicBezTo>
                  <a:pt x="16200" y="7817"/>
                  <a:pt x="13782" y="5400"/>
                  <a:pt x="10800" y="5400"/>
                </a:cubicBezTo>
                <a:cubicBezTo>
                  <a:pt x="7817" y="5400"/>
                  <a:pt x="5400" y="7817"/>
                  <a:pt x="5400" y="10800"/>
                </a:cubicBezTo>
                <a:cubicBezTo>
                  <a:pt x="5400" y="10927"/>
                  <a:pt x="5404" y="11054"/>
                  <a:pt x="5413" y="11181"/>
                </a:cubicBezTo>
                <a:lnTo>
                  <a:pt x="27" y="11563"/>
                </a:lnTo>
                <a:cubicBezTo>
                  <a:pt x="9" y="11309"/>
                  <a:pt x="0" y="11054"/>
                  <a:pt x="0" y="10800"/>
                </a:cubicBezTo>
                <a:cubicBezTo>
                  <a:pt x="0" y="4835"/>
                  <a:pt x="4835" y="0"/>
                  <a:pt x="10800" y="0"/>
                </a:cubicBezTo>
                <a:cubicBezTo>
                  <a:pt x="16764" y="0"/>
                  <a:pt x="21600" y="4835"/>
                  <a:pt x="21600" y="10799"/>
                </a:cubicBezTo>
                <a:lnTo>
                  <a:pt x="21600" y="10800"/>
                </a:lnTo>
                <a:lnTo>
                  <a:pt x="24300" y="10800"/>
                </a:lnTo>
                <a:lnTo>
                  <a:pt x="18900" y="16200"/>
                </a:lnTo>
                <a:lnTo>
                  <a:pt x="13500" y="10800"/>
                </a:lnTo>
                <a:lnTo>
                  <a:pt x="16200" y="10800"/>
                </a:lnTo>
                <a:close/>
              </a:path>
            </a:pathLst>
          </a:custGeom>
          <a:solidFill>
            <a:srgbClr val="000000"/>
          </a:solidFill>
          <a:ln w="9525" algn="in">
            <a:solidFill>
              <a:srgbClr val="000000"/>
            </a:solidFill>
            <a:miter lim="800000"/>
            <a:headEnd/>
            <a:tailEnd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CCCCCC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266700</xdr:colOff>
      <xdr:row>8</xdr:row>
      <xdr:rowOff>266700</xdr:rowOff>
    </xdr:from>
    <xdr:to>
      <xdr:col>1</xdr:col>
      <xdr:colOff>914400</xdr:colOff>
      <xdr:row>8</xdr:row>
      <xdr:rowOff>914400</xdr:rowOff>
    </xdr:to>
    <xdr:pic>
      <xdr:nvPicPr>
        <xdr:cNvPr id="6" name="Image 5" descr="Résultats de recherche d'images pour « travailleur »">
          <a:extLst>
            <a:ext uri="{FF2B5EF4-FFF2-40B4-BE49-F238E27FC236}">
              <a16:creationId xmlns:a16="http://schemas.microsoft.com/office/drawing/2014/main" id="{E85B330E-BD61-403C-9914-7EB2E2733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809875"/>
          <a:ext cx="647700" cy="647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352425</xdr:colOff>
      <xdr:row>8</xdr:row>
      <xdr:rowOff>266700</xdr:rowOff>
    </xdr:from>
    <xdr:to>
      <xdr:col>2</xdr:col>
      <xdr:colOff>1076325</xdr:colOff>
      <xdr:row>8</xdr:row>
      <xdr:rowOff>752475</xdr:rowOff>
    </xdr:to>
    <xdr:pic>
      <xdr:nvPicPr>
        <xdr:cNvPr id="7" name="irc_mi" descr="2000px-Flag_of_Quebec">
          <a:extLst>
            <a:ext uri="{FF2B5EF4-FFF2-40B4-BE49-F238E27FC236}">
              <a16:creationId xmlns:a16="http://schemas.microsoft.com/office/drawing/2014/main" id="{63F3E0CC-4B03-484E-8A7F-15E7640E2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4248150"/>
          <a:ext cx="7239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276225</xdr:colOff>
      <xdr:row>8</xdr:row>
      <xdr:rowOff>276225</xdr:rowOff>
    </xdr:from>
    <xdr:to>
      <xdr:col>3</xdr:col>
      <xdr:colOff>1167765</xdr:colOff>
      <xdr:row>8</xdr:row>
      <xdr:rowOff>733425</xdr:rowOff>
    </xdr:to>
    <xdr:pic>
      <xdr:nvPicPr>
        <xdr:cNvPr id="8" name="irc_mi" descr="Canada_flag">
          <a:extLst>
            <a:ext uri="{FF2B5EF4-FFF2-40B4-BE49-F238E27FC236}">
              <a16:creationId xmlns:a16="http://schemas.microsoft.com/office/drawing/2014/main" id="{ADD1B5C3-459E-4C56-BA61-D70693546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4257675"/>
          <a:ext cx="891540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161925</xdr:colOff>
      <xdr:row>8</xdr:row>
      <xdr:rowOff>228600</xdr:rowOff>
    </xdr:from>
    <xdr:to>
      <xdr:col>4</xdr:col>
      <xdr:colOff>923925</xdr:colOff>
      <xdr:row>8</xdr:row>
      <xdr:rowOff>714375</xdr:rowOff>
    </xdr:to>
    <xdr:pic>
      <xdr:nvPicPr>
        <xdr:cNvPr id="9" name="Image 8" descr="Résultats de recherche d'images pour « enfants »">
          <a:extLst>
            <a:ext uri="{FF2B5EF4-FFF2-40B4-BE49-F238E27FC236}">
              <a16:creationId xmlns:a16="http://schemas.microsoft.com/office/drawing/2014/main" id="{E20284B8-6A88-4FFB-B0D8-ABB883BD2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2619375"/>
          <a:ext cx="7620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133351</xdr:colOff>
      <xdr:row>8</xdr:row>
      <xdr:rowOff>152400</xdr:rowOff>
    </xdr:from>
    <xdr:to>
      <xdr:col>5</xdr:col>
      <xdr:colOff>866775</xdr:colOff>
      <xdr:row>8</xdr:row>
      <xdr:rowOff>850899</xdr:rowOff>
    </xdr:to>
    <xdr:pic>
      <xdr:nvPicPr>
        <xdr:cNvPr id="11" name="Image 10" descr="Cadeau, Présente, Boîte, Enveloppé, Arc">
          <a:extLst>
            <a:ext uri="{FF2B5EF4-FFF2-40B4-BE49-F238E27FC236}">
              <a16:creationId xmlns:a16="http://schemas.microsoft.com/office/drawing/2014/main" id="{EF8F3040-CC92-4894-A990-BE87D956D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1" y="2543175"/>
          <a:ext cx="733424" cy="698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641409</xdr:colOff>
      <xdr:row>8</xdr:row>
      <xdr:rowOff>112682</xdr:rowOff>
    </xdr:from>
    <xdr:to>
      <xdr:col>7</xdr:col>
      <xdr:colOff>1231959</xdr:colOff>
      <xdr:row>8</xdr:row>
      <xdr:rowOff>956325</xdr:rowOff>
    </xdr:to>
    <xdr:pic>
      <xdr:nvPicPr>
        <xdr:cNvPr id="12" name="Image 11" descr="Simulateur, Maths, Rétro, L'École, Étude">
          <a:extLst>
            <a:ext uri="{FF2B5EF4-FFF2-40B4-BE49-F238E27FC236}">
              <a16:creationId xmlns:a16="http://schemas.microsoft.com/office/drawing/2014/main" id="{A2CA3A1C-8C6C-4D9C-AF25-AB44A978F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8343" y="2323201"/>
          <a:ext cx="590550" cy="843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152400</xdr:colOff>
      <xdr:row>12</xdr:row>
      <xdr:rowOff>85725</xdr:rowOff>
    </xdr:from>
    <xdr:to>
      <xdr:col>1</xdr:col>
      <xdr:colOff>895350</xdr:colOff>
      <xdr:row>12</xdr:row>
      <xdr:rowOff>990600</xdr:rowOff>
    </xdr:to>
    <xdr:pic>
      <xdr:nvPicPr>
        <xdr:cNvPr id="13" name="9983464" descr="pile de pieces : Enregistrer les pièces de monnaie dans une tirelire.">
          <a:extLst>
            <a:ext uri="{FF2B5EF4-FFF2-40B4-BE49-F238E27FC236}">
              <a16:creationId xmlns:a16="http://schemas.microsoft.com/office/drawing/2014/main" id="{2A37BB20-64EE-4C1B-BBAB-85D053678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5076825"/>
          <a:ext cx="742950" cy="904875"/>
        </a:xfrm>
        <a:prstGeom prst="rect">
          <a:avLst/>
        </a:prstGeom>
        <a:noFill/>
        <a:ln w="0" algn="in">
          <a:solidFill>
            <a:schemeClr val="tx1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314325</xdr:colOff>
      <xdr:row>12</xdr:row>
      <xdr:rowOff>161925</xdr:rowOff>
    </xdr:from>
    <xdr:to>
      <xdr:col>1</xdr:col>
      <xdr:colOff>704850</xdr:colOff>
      <xdr:row>12</xdr:row>
      <xdr:rowOff>628650</xdr:rowOff>
    </xdr:to>
    <xdr:sp macro="" textlink="">
      <xdr:nvSpPr>
        <xdr:cNvPr id="1036" name="AutoShape 12">
          <a:extLst>
            <a:ext uri="{FF2B5EF4-FFF2-40B4-BE49-F238E27FC236}">
              <a16:creationId xmlns:a16="http://schemas.microsoft.com/office/drawing/2014/main" id="{46B50642-47E4-4D11-993D-03FAC89B5092}"/>
            </a:ext>
          </a:extLst>
        </xdr:cNvPr>
        <xdr:cNvSpPr>
          <a:spLocks noChangeArrowheads="1"/>
        </xdr:cNvSpPr>
      </xdr:nvSpPr>
      <xdr:spPr bwMode="auto">
        <a:xfrm flipH="1">
          <a:off x="1076325" y="5153025"/>
          <a:ext cx="390525" cy="466725"/>
        </a:xfrm>
        <a:custGeom>
          <a:avLst/>
          <a:gdLst>
            <a:gd name="G0" fmla="+- 0 0 0"/>
            <a:gd name="G1" fmla="+- 11784933 0 0"/>
            <a:gd name="G2" fmla="+- 0 0 11784933"/>
            <a:gd name="G3" fmla="+- 10800 0 0"/>
            <a:gd name="G4" fmla="+- 0 0 0"/>
            <a:gd name="T0" fmla="*/ 360 256 1"/>
            <a:gd name="T1" fmla="*/ 0 256 1"/>
            <a:gd name="G5" fmla="+- G2 T0 T1"/>
            <a:gd name="G6" fmla="?: G2 G2 G5"/>
            <a:gd name="G7" fmla="+- 0 0 G6"/>
            <a:gd name="G8" fmla="+- 5400 0 0"/>
            <a:gd name="G9" fmla="+- 0 0 11784933"/>
            <a:gd name="G10" fmla="+- 5400 0 2700"/>
            <a:gd name="G11" fmla="cos G10 0"/>
            <a:gd name="G12" fmla="sin G10 0"/>
            <a:gd name="G13" fmla="cos 13500 0"/>
            <a:gd name="G14" fmla="sin 13500 0"/>
            <a:gd name="G15" fmla="+- G11 10800 0"/>
            <a:gd name="G16" fmla="+- G12 10800 0"/>
            <a:gd name="G17" fmla="+- G13 10800 0"/>
            <a:gd name="G18" fmla="+- G14 10800 0"/>
            <a:gd name="G19" fmla="*/ 5400 1 2"/>
            <a:gd name="G20" fmla="+- G19 5400 0"/>
            <a:gd name="G21" fmla="cos G20 0"/>
            <a:gd name="G22" fmla="sin G20 0"/>
            <a:gd name="G23" fmla="+- G21 10800 0"/>
            <a:gd name="G24" fmla="+- G12 G23 G22"/>
            <a:gd name="G25" fmla="+- G22 G23 G11"/>
            <a:gd name="G26" fmla="cos 10800 0"/>
            <a:gd name="G27" fmla="sin 10800 0"/>
            <a:gd name="G28" fmla="cos 5400 0"/>
            <a:gd name="G29" fmla="sin 5400 0"/>
            <a:gd name="G30" fmla="+- G26 10800 0"/>
            <a:gd name="G31" fmla="+- G27 10800 0"/>
            <a:gd name="G32" fmla="+- G28 10800 0"/>
            <a:gd name="G33" fmla="+- G29 10800 0"/>
            <a:gd name="G34" fmla="+- G19 5400 0"/>
            <a:gd name="G35" fmla="cos G34 11784933"/>
            <a:gd name="G36" fmla="sin G34 11784933"/>
            <a:gd name="G37" fmla="+/ 11784933 0 2"/>
            <a:gd name="T2" fmla="*/ 180 256 1"/>
            <a:gd name="T3" fmla="*/ 0 256 1"/>
            <a:gd name="G38" fmla="+- G37 T2 T3"/>
            <a:gd name="G39" fmla="?: G2 G37 G38"/>
            <a:gd name="G40" fmla="cos 10800 G39"/>
            <a:gd name="G41" fmla="sin 10800 G39"/>
            <a:gd name="G42" fmla="cos 5400 G39"/>
            <a:gd name="G43" fmla="sin 5400 G39"/>
            <a:gd name="G44" fmla="+- G40 10800 0"/>
            <a:gd name="G45" fmla="+- G41 10800 0"/>
            <a:gd name="G46" fmla="+- G42 10800 0"/>
            <a:gd name="G47" fmla="+- G43 10800 0"/>
            <a:gd name="G48" fmla="+- G35 10800 0"/>
            <a:gd name="G49" fmla="+- G36 10800 0"/>
            <a:gd name="T4" fmla="*/ 10783 w 21600"/>
            <a:gd name="T5" fmla="*/ 0 h 21600"/>
            <a:gd name="T6" fmla="*/ 2700 w 21600"/>
            <a:gd name="T7" fmla="*/ 10824 h 21600"/>
            <a:gd name="T8" fmla="*/ 10791 w 21600"/>
            <a:gd name="T9" fmla="*/ 5400 h 21600"/>
            <a:gd name="T10" fmla="*/ 24300 w 21600"/>
            <a:gd name="T11" fmla="*/ 10800 h 21600"/>
            <a:gd name="T12" fmla="*/ 18900 w 21600"/>
            <a:gd name="T13" fmla="*/ 16200 h 21600"/>
            <a:gd name="T14" fmla="*/ 13500 w 21600"/>
            <a:gd name="T15" fmla="*/ 10800 h 21600"/>
            <a:gd name="T16" fmla="*/ 3163 w 21600"/>
            <a:gd name="T17" fmla="*/ 3163 h 21600"/>
            <a:gd name="T18" fmla="*/ 18437 w 21600"/>
            <a:gd name="T19" fmla="*/ 18437 h 21600"/>
          </a:gdLst>
          <a:ahLst/>
          <a:cxnLst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6200" y="10800"/>
              </a:moveTo>
              <a:cubicBezTo>
                <a:pt x="16200" y="7817"/>
                <a:pt x="13782" y="5400"/>
                <a:pt x="10800" y="5400"/>
              </a:cubicBezTo>
              <a:cubicBezTo>
                <a:pt x="7817" y="5400"/>
                <a:pt x="5400" y="7817"/>
                <a:pt x="5400" y="10800"/>
              </a:cubicBezTo>
              <a:cubicBezTo>
                <a:pt x="5400" y="10805"/>
                <a:pt x="5400" y="10811"/>
                <a:pt x="5400" y="10816"/>
              </a:cubicBezTo>
              <a:lnTo>
                <a:pt x="0" y="10833"/>
              </a:lnTo>
              <a:cubicBezTo>
                <a:pt x="0" y="10822"/>
                <a:pt x="0" y="10811"/>
                <a:pt x="0" y="10800"/>
              </a:cubicBezTo>
              <a:cubicBezTo>
                <a:pt x="0" y="4835"/>
                <a:pt x="4835" y="0"/>
                <a:pt x="10800" y="0"/>
              </a:cubicBezTo>
              <a:cubicBezTo>
                <a:pt x="16764" y="0"/>
                <a:pt x="21600" y="4835"/>
                <a:pt x="21600" y="10799"/>
              </a:cubicBezTo>
              <a:lnTo>
                <a:pt x="21600" y="10800"/>
              </a:lnTo>
              <a:lnTo>
                <a:pt x="24300" y="10800"/>
              </a:lnTo>
              <a:lnTo>
                <a:pt x="18900" y="16200"/>
              </a:lnTo>
              <a:lnTo>
                <a:pt x="13500" y="10800"/>
              </a:lnTo>
              <a:lnTo>
                <a:pt x="16200" y="10800"/>
              </a:lnTo>
              <a:close/>
            </a:path>
          </a:pathLst>
        </a:custGeom>
        <a:solidFill>
          <a:srgbClr val="000000"/>
        </a:solidFill>
        <a:ln w="9525" algn="in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57525</xdr:colOff>
      <xdr:row>15</xdr:row>
      <xdr:rowOff>281765</xdr:rowOff>
    </xdr:from>
    <xdr:to>
      <xdr:col>1</xdr:col>
      <xdr:colOff>412620</xdr:colOff>
      <xdr:row>15</xdr:row>
      <xdr:rowOff>642408</xdr:rowOff>
    </xdr:to>
    <xdr:pic>
      <xdr:nvPicPr>
        <xdr:cNvPr id="15" name="irc_mi" descr="tango_go_home">
          <a:extLst>
            <a:ext uri="{FF2B5EF4-FFF2-40B4-BE49-F238E27FC236}">
              <a16:creationId xmlns:a16="http://schemas.microsoft.com/office/drawing/2014/main" id="{3B7B00EA-A28B-4DA1-9D72-9E92D53DD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192" y="8102848"/>
          <a:ext cx="355095" cy="36064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632424</xdr:colOff>
      <xdr:row>15</xdr:row>
      <xdr:rowOff>140179</xdr:rowOff>
    </xdr:from>
    <xdr:to>
      <xdr:col>7</xdr:col>
      <xdr:colOff>1222974</xdr:colOff>
      <xdr:row>15</xdr:row>
      <xdr:rowOff>983822</xdr:rowOff>
    </xdr:to>
    <xdr:pic>
      <xdr:nvPicPr>
        <xdr:cNvPr id="23" name="Image 22" descr="Simulateur, Maths, Rétro, L'École, Étude">
          <a:extLst>
            <a:ext uri="{FF2B5EF4-FFF2-40B4-BE49-F238E27FC236}">
              <a16:creationId xmlns:a16="http://schemas.microsoft.com/office/drawing/2014/main" id="{E0B99FE0-FF70-48A5-BD2F-BA9C5230C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9358" y="5540674"/>
          <a:ext cx="590550" cy="843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133350</xdr:colOff>
      <xdr:row>8</xdr:row>
      <xdr:rowOff>161925</xdr:rowOff>
    </xdr:from>
    <xdr:to>
      <xdr:col>6</xdr:col>
      <xdr:colOff>561975</xdr:colOff>
      <xdr:row>8</xdr:row>
      <xdr:rowOff>593925</xdr:rowOff>
    </xdr:to>
    <xdr:pic>
      <xdr:nvPicPr>
        <xdr:cNvPr id="68" name="Image 67" descr="calendar-309912__340">
          <a:extLst>
            <a:ext uri="{FF2B5EF4-FFF2-40B4-BE49-F238E27FC236}">
              <a16:creationId xmlns:a16="http://schemas.microsoft.com/office/drawing/2014/main" id="{E2400F38-C5E3-4F47-97C3-27615C85B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2771775"/>
          <a:ext cx="428625" cy="43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276225</xdr:colOff>
      <xdr:row>8</xdr:row>
      <xdr:rowOff>314325</xdr:rowOff>
    </xdr:from>
    <xdr:to>
      <xdr:col>6</xdr:col>
      <xdr:colOff>704850</xdr:colOff>
      <xdr:row>8</xdr:row>
      <xdr:rowOff>746325</xdr:rowOff>
    </xdr:to>
    <xdr:pic>
      <xdr:nvPicPr>
        <xdr:cNvPr id="69" name="Image 68" descr="calendar-309912__340">
          <a:extLst>
            <a:ext uri="{FF2B5EF4-FFF2-40B4-BE49-F238E27FC236}">
              <a16:creationId xmlns:a16="http://schemas.microsoft.com/office/drawing/2014/main" id="{27BAC589-7BEF-41BE-9D7E-703EA8C57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2924175"/>
          <a:ext cx="428625" cy="43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447675</xdr:colOff>
      <xdr:row>8</xdr:row>
      <xdr:rowOff>476250</xdr:rowOff>
    </xdr:from>
    <xdr:to>
      <xdr:col>6</xdr:col>
      <xdr:colOff>876300</xdr:colOff>
      <xdr:row>8</xdr:row>
      <xdr:rowOff>908250</xdr:rowOff>
    </xdr:to>
    <xdr:pic>
      <xdr:nvPicPr>
        <xdr:cNvPr id="70" name="Image 69" descr="calendar-309912__340">
          <a:extLst>
            <a:ext uri="{FF2B5EF4-FFF2-40B4-BE49-F238E27FC236}">
              <a16:creationId xmlns:a16="http://schemas.microsoft.com/office/drawing/2014/main" id="{FF3BFFE3-DAA3-4DEC-B380-228058E38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3086100"/>
          <a:ext cx="428625" cy="43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52820</xdr:colOff>
      <xdr:row>15</xdr:row>
      <xdr:rowOff>432955</xdr:rowOff>
    </xdr:from>
    <xdr:to>
      <xdr:col>2</xdr:col>
      <xdr:colOff>476250</xdr:colOff>
      <xdr:row>15</xdr:row>
      <xdr:rowOff>648519</xdr:rowOff>
    </xdr:to>
    <xdr:pic>
      <xdr:nvPicPr>
        <xdr:cNvPr id="71" name="irc_mi" descr="family-car-clipart-car">
          <a:extLst>
            <a:ext uri="{FF2B5EF4-FFF2-40B4-BE49-F238E27FC236}">
              <a16:creationId xmlns:a16="http://schemas.microsoft.com/office/drawing/2014/main" id="{A51D37E4-507D-472A-8268-3441AA88B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8320" y="8272030"/>
          <a:ext cx="423430" cy="21556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500109</xdr:colOff>
      <xdr:row>15</xdr:row>
      <xdr:rowOff>628652</xdr:rowOff>
    </xdr:from>
    <xdr:to>
      <xdr:col>3</xdr:col>
      <xdr:colOff>874183</xdr:colOff>
      <xdr:row>16</xdr:row>
      <xdr:rowOff>18011</xdr:rowOff>
    </xdr:to>
    <xdr:pic>
      <xdr:nvPicPr>
        <xdr:cNvPr id="72" name="irc_mi" descr="k12683745">
          <a:extLst>
            <a:ext uri="{FF2B5EF4-FFF2-40B4-BE49-F238E27FC236}">
              <a16:creationId xmlns:a16="http://schemas.microsoft.com/office/drawing/2014/main" id="{B0A4A77C-3ED3-4EF2-8B9E-BDF5C245A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609" y="8449735"/>
          <a:ext cx="374074" cy="46885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739872</xdr:colOff>
      <xdr:row>15</xdr:row>
      <xdr:rowOff>222250</xdr:rowOff>
    </xdr:from>
    <xdr:to>
      <xdr:col>3</xdr:col>
      <xdr:colOff>1008304</xdr:colOff>
      <xdr:row>15</xdr:row>
      <xdr:rowOff>636038</xdr:rowOff>
    </xdr:to>
    <xdr:pic>
      <xdr:nvPicPr>
        <xdr:cNvPr id="73" name="Image 72" descr="coffee-3151398__340">
          <a:extLst>
            <a:ext uri="{FF2B5EF4-FFF2-40B4-BE49-F238E27FC236}">
              <a16:creationId xmlns:a16="http://schemas.microsoft.com/office/drawing/2014/main" id="{D1364A44-14B6-443D-9D6E-7438FCC21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66"/>
        <a:stretch>
          <a:fillRect/>
        </a:stretch>
      </xdr:blipFill>
      <xdr:spPr bwMode="auto">
        <a:xfrm>
          <a:off x="4232372" y="8043333"/>
          <a:ext cx="268432" cy="4137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77932</xdr:colOff>
      <xdr:row>15</xdr:row>
      <xdr:rowOff>77932</xdr:rowOff>
    </xdr:from>
    <xdr:to>
      <xdr:col>3</xdr:col>
      <xdr:colOff>592282</xdr:colOff>
      <xdr:row>15</xdr:row>
      <xdr:rowOff>687532</xdr:rowOff>
    </xdr:to>
    <xdr:pic>
      <xdr:nvPicPr>
        <xdr:cNvPr id="74" name="irc_mi" descr="restaurant-clip-art-yTorqk4TE">
          <a:extLst>
            <a:ext uri="{FF2B5EF4-FFF2-40B4-BE49-F238E27FC236}">
              <a16:creationId xmlns:a16="http://schemas.microsoft.com/office/drawing/2014/main" id="{7AC8DEAA-5C80-4AB1-8C8E-D7B35A561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7546" y="7741227"/>
          <a:ext cx="514350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96508</xdr:colOff>
      <xdr:row>15</xdr:row>
      <xdr:rowOff>108858</xdr:rowOff>
    </xdr:from>
    <xdr:to>
      <xdr:col>4</xdr:col>
      <xdr:colOff>307280</xdr:colOff>
      <xdr:row>15</xdr:row>
      <xdr:rowOff>421822</xdr:rowOff>
    </xdr:to>
    <xdr:pic>
      <xdr:nvPicPr>
        <xdr:cNvPr id="76" name="irc_mi" descr="under-age6-moins-220x325">
          <a:extLst>
            <a:ext uri="{FF2B5EF4-FFF2-40B4-BE49-F238E27FC236}">
              <a16:creationId xmlns:a16="http://schemas.microsoft.com/office/drawing/2014/main" id="{F2923E19-FBA6-415C-A849-E103CA0E5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472" y="7728858"/>
          <a:ext cx="210772" cy="31296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172501</xdr:colOff>
      <xdr:row>15</xdr:row>
      <xdr:rowOff>281128</xdr:rowOff>
    </xdr:from>
    <xdr:to>
      <xdr:col>4</xdr:col>
      <xdr:colOff>489857</xdr:colOff>
      <xdr:row>15</xdr:row>
      <xdr:rowOff>479476</xdr:rowOff>
    </xdr:to>
    <xdr:pic>
      <xdr:nvPicPr>
        <xdr:cNvPr id="75" name="irc_mi" descr="1160103_98450957">
          <a:extLst>
            <a:ext uri="{FF2B5EF4-FFF2-40B4-BE49-F238E27FC236}">
              <a16:creationId xmlns:a16="http://schemas.microsoft.com/office/drawing/2014/main" id="{6509B48D-8A88-448D-BA19-88A61AFF5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28" t="22421" r="18025" b="22769"/>
        <a:stretch>
          <a:fillRect/>
        </a:stretch>
      </xdr:blipFill>
      <xdr:spPr bwMode="auto">
        <a:xfrm>
          <a:off x="5057465" y="7901128"/>
          <a:ext cx="317356" cy="19834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522203</xdr:colOff>
      <xdr:row>15</xdr:row>
      <xdr:rowOff>97850</xdr:rowOff>
    </xdr:from>
    <xdr:to>
      <xdr:col>4</xdr:col>
      <xdr:colOff>857250</xdr:colOff>
      <xdr:row>15</xdr:row>
      <xdr:rowOff>525966</xdr:rowOff>
    </xdr:to>
    <xdr:pic>
      <xdr:nvPicPr>
        <xdr:cNvPr id="77" name="irc_mi" descr="x15536852">
          <a:extLst>
            <a:ext uri="{FF2B5EF4-FFF2-40B4-BE49-F238E27FC236}">
              <a16:creationId xmlns:a16="http://schemas.microsoft.com/office/drawing/2014/main" id="{101C9E6E-DB57-4622-89D4-70871AA6D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7167" y="7717850"/>
          <a:ext cx="335047" cy="42811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16019</xdr:colOff>
      <xdr:row>15</xdr:row>
      <xdr:rowOff>660212</xdr:rowOff>
    </xdr:from>
    <xdr:to>
      <xdr:col>4</xdr:col>
      <xdr:colOff>489858</xdr:colOff>
      <xdr:row>16</xdr:row>
      <xdr:rowOff>10488</xdr:rowOff>
    </xdr:to>
    <xdr:pic>
      <xdr:nvPicPr>
        <xdr:cNvPr id="78" name="irc_mi" descr="miroir%20large">
          <a:extLst>
            <a:ext uri="{FF2B5EF4-FFF2-40B4-BE49-F238E27FC236}">
              <a16:creationId xmlns:a16="http://schemas.microsoft.com/office/drawing/2014/main" id="{57B6E5E0-E1EE-4703-BE83-1FAB6AEBE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983" y="8280212"/>
          <a:ext cx="473839" cy="4252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523540</xdr:colOff>
      <xdr:row>15</xdr:row>
      <xdr:rowOff>707298</xdr:rowOff>
    </xdr:from>
    <xdr:to>
      <xdr:col>4</xdr:col>
      <xdr:colOff>793298</xdr:colOff>
      <xdr:row>15</xdr:row>
      <xdr:rowOff>1066975</xdr:rowOff>
    </xdr:to>
    <xdr:pic>
      <xdr:nvPicPr>
        <xdr:cNvPr id="79" name="Image 78" descr="washer">
          <a:extLst>
            <a:ext uri="{FF2B5EF4-FFF2-40B4-BE49-F238E27FC236}">
              <a16:creationId xmlns:a16="http://schemas.microsoft.com/office/drawing/2014/main" id="{ED3558C1-5F87-434B-A804-57EE966B8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290" y="8546373"/>
          <a:ext cx="269758" cy="35967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951418</xdr:colOff>
      <xdr:row>15</xdr:row>
      <xdr:rowOff>134402</xdr:rowOff>
    </xdr:from>
    <xdr:to>
      <xdr:col>4</xdr:col>
      <xdr:colOff>1271650</xdr:colOff>
      <xdr:row>15</xdr:row>
      <xdr:rowOff>461751</xdr:rowOff>
    </xdr:to>
    <xdr:pic>
      <xdr:nvPicPr>
        <xdr:cNvPr id="80" name="irc_mi" descr="chirurgie-dentaire">
          <a:extLst>
            <a:ext uri="{FF2B5EF4-FFF2-40B4-BE49-F238E27FC236}">
              <a16:creationId xmlns:a16="http://schemas.microsoft.com/office/drawing/2014/main" id="{6F469521-6B3A-48D5-A16D-5455AACB6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6382" y="7754402"/>
          <a:ext cx="320232" cy="3273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922811</xdr:colOff>
      <xdr:row>15</xdr:row>
      <xdr:rowOff>382814</xdr:rowOff>
    </xdr:from>
    <xdr:to>
      <xdr:col>4</xdr:col>
      <xdr:colOff>1303811</xdr:colOff>
      <xdr:row>15</xdr:row>
      <xdr:rowOff>564243</xdr:rowOff>
    </xdr:to>
    <xdr:pic>
      <xdr:nvPicPr>
        <xdr:cNvPr id="81" name="irc_mi" descr="lunettes-de-vue-premiere-vue-OWII119-C01-noir-face">
          <a:extLst>
            <a:ext uri="{FF2B5EF4-FFF2-40B4-BE49-F238E27FC236}">
              <a16:creationId xmlns:a16="http://schemas.microsoft.com/office/drawing/2014/main" id="{84D1CD42-D1B3-4041-8D25-082FBF887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60" t="22861" r="11845" b="23038"/>
        <a:stretch>
          <a:fillRect/>
        </a:stretch>
      </xdr:blipFill>
      <xdr:spPr bwMode="auto">
        <a:xfrm>
          <a:off x="5807775" y="8002814"/>
          <a:ext cx="381000" cy="1814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875336</xdr:colOff>
      <xdr:row>15</xdr:row>
      <xdr:rowOff>771853</xdr:rowOff>
    </xdr:from>
    <xdr:to>
      <xdr:col>4</xdr:col>
      <xdr:colOff>1324842</xdr:colOff>
      <xdr:row>16</xdr:row>
      <xdr:rowOff>8895</xdr:rowOff>
    </xdr:to>
    <xdr:pic>
      <xdr:nvPicPr>
        <xdr:cNvPr id="82" name="irc_mi" descr="clothing-symbol-set-bold-outlines-21313323">
          <a:extLst>
            <a:ext uri="{FF2B5EF4-FFF2-40B4-BE49-F238E27FC236}">
              <a16:creationId xmlns:a16="http://schemas.microsoft.com/office/drawing/2014/main" id="{85E3C318-B692-4073-91BB-E4C2D2AB7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BFE"/>
            </a:clrFrom>
            <a:clrTo>
              <a:srgbClr val="FFFB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085"/>
        <a:stretch>
          <a:fillRect/>
        </a:stretch>
      </xdr:blipFill>
      <xdr:spPr bwMode="auto">
        <a:xfrm>
          <a:off x="5750404" y="8435148"/>
          <a:ext cx="449506" cy="31077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507432</xdr:colOff>
      <xdr:row>15</xdr:row>
      <xdr:rowOff>216353</xdr:rowOff>
    </xdr:from>
    <xdr:to>
      <xdr:col>5</xdr:col>
      <xdr:colOff>847726</xdr:colOff>
      <xdr:row>15</xdr:row>
      <xdr:rowOff>533339</xdr:rowOff>
    </xdr:to>
    <xdr:pic>
      <xdr:nvPicPr>
        <xdr:cNvPr id="83" name="irc_mi" descr="%D0%BC%D0%B8%D0%BD%D0%B8">
          <a:extLst>
            <a:ext uri="{FF2B5EF4-FFF2-40B4-BE49-F238E27FC236}">
              <a16:creationId xmlns:a16="http://schemas.microsoft.com/office/drawing/2014/main" id="{6B9E6338-3130-4D05-98B4-E7038242D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r="12500"/>
        <a:stretch>
          <a:fillRect/>
        </a:stretch>
      </xdr:blipFill>
      <xdr:spPr bwMode="auto">
        <a:xfrm>
          <a:off x="6746307" y="8055428"/>
          <a:ext cx="340294" cy="31698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603503</xdr:colOff>
      <xdr:row>15</xdr:row>
      <xdr:rowOff>703746</xdr:rowOff>
    </xdr:from>
    <xdr:to>
      <xdr:col>5</xdr:col>
      <xdr:colOff>933450</xdr:colOff>
      <xdr:row>15</xdr:row>
      <xdr:rowOff>967704</xdr:rowOff>
    </xdr:to>
    <xdr:pic>
      <xdr:nvPicPr>
        <xdr:cNvPr id="84" name="irc_mi" descr="Cigarrette">
          <a:extLst>
            <a:ext uri="{FF2B5EF4-FFF2-40B4-BE49-F238E27FC236}">
              <a16:creationId xmlns:a16="http://schemas.microsoft.com/office/drawing/2014/main" id="{A34D3C3A-F627-4009-A089-F31218CBC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2378" y="8542821"/>
          <a:ext cx="329947" cy="26395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71978</xdr:colOff>
      <xdr:row>15</xdr:row>
      <xdr:rowOff>742641</xdr:rowOff>
    </xdr:from>
    <xdr:to>
      <xdr:col>5</xdr:col>
      <xdr:colOff>247650</xdr:colOff>
      <xdr:row>15</xdr:row>
      <xdr:rowOff>976870</xdr:rowOff>
    </xdr:to>
    <xdr:pic>
      <xdr:nvPicPr>
        <xdr:cNvPr id="85" name="irc_mi" descr="logo_loto-quebec_bleu_200">
          <a:extLst>
            <a:ext uri="{FF2B5EF4-FFF2-40B4-BE49-F238E27FC236}">
              <a16:creationId xmlns:a16="http://schemas.microsoft.com/office/drawing/2014/main" id="{DDD9A371-5870-4D8B-A0C3-DB0EFCBD9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61" t="13716" r="22276" b="11607"/>
        <a:stretch>
          <a:fillRect/>
        </a:stretch>
      </xdr:blipFill>
      <xdr:spPr bwMode="auto">
        <a:xfrm>
          <a:off x="6310853" y="8581716"/>
          <a:ext cx="175672" cy="2342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276368</xdr:colOff>
      <xdr:row>15</xdr:row>
      <xdr:rowOff>694505</xdr:rowOff>
    </xdr:from>
    <xdr:to>
      <xdr:col>5</xdr:col>
      <xdr:colOff>639394</xdr:colOff>
      <xdr:row>15</xdr:row>
      <xdr:rowOff>971551</xdr:rowOff>
    </xdr:to>
    <xdr:pic>
      <xdr:nvPicPr>
        <xdr:cNvPr id="86" name="irc_mi" descr="alcool">
          <a:extLst>
            <a:ext uri="{FF2B5EF4-FFF2-40B4-BE49-F238E27FC236}">
              <a16:creationId xmlns:a16="http://schemas.microsoft.com/office/drawing/2014/main" id="{CBAC66E5-EDE3-4E22-93F0-3AB3E5821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243" y="8533580"/>
          <a:ext cx="363026" cy="2770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946237</xdr:colOff>
      <xdr:row>15</xdr:row>
      <xdr:rowOff>695607</xdr:rowOff>
    </xdr:from>
    <xdr:to>
      <xdr:col>5</xdr:col>
      <xdr:colOff>1333501</xdr:colOff>
      <xdr:row>15</xdr:row>
      <xdr:rowOff>971588</xdr:rowOff>
    </xdr:to>
    <xdr:pic>
      <xdr:nvPicPr>
        <xdr:cNvPr id="87" name="irc_mi" descr="drogues">
          <a:extLst>
            <a:ext uri="{FF2B5EF4-FFF2-40B4-BE49-F238E27FC236}">
              <a16:creationId xmlns:a16="http://schemas.microsoft.com/office/drawing/2014/main" id="{F0EC352B-B183-4379-B509-87BD928C2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lum contras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r="4337"/>
        <a:stretch>
          <a:fillRect/>
        </a:stretch>
      </xdr:blipFill>
      <xdr:spPr bwMode="auto">
        <a:xfrm>
          <a:off x="7185112" y="8534682"/>
          <a:ext cx="387264" cy="27598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68035</xdr:colOff>
      <xdr:row>15</xdr:row>
      <xdr:rowOff>247369</xdr:rowOff>
    </xdr:from>
    <xdr:to>
      <xdr:col>5</xdr:col>
      <xdr:colOff>445635</xdr:colOff>
      <xdr:row>15</xdr:row>
      <xdr:rowOff>536122</xdr:rowOff>
    </xdr:to>
    <xdr:pic>
      <xdr:nvPicPr>
        <xdr:cNvPr id="88" name="irc_mi" descr="sports-gear">
          <a:extLst>
            <a:ext uri="{FF2B5EF4-FFF2-40B4-BE49-F238E27FC236}">
              <a16:creationId xmlns:a16="http://schemas.microsoft.com/office/drawing/2014/main" id="{7A131F0E-993D-48C8-8BC3-58D1CA5EC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0918"/>
        <a:stretch>
          <a:fillRect/>
        </a:stretch>
      </xdr:blipFill>
      <xdr:spPr bwMode="auto">
        <a:xfrm>
          <a:off x="6306910" y="8086444"/>
          <a:ext cx="377600" cy="28875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100437</xdr:colOff>
      <xdr:row>15</xdr:row>
      <xdr:rowOff>371758</xdr:rowOff>
    </xdr:from>
    <xdr:to>
      <xdr:col>6</xdr:col>
      <xdr:colOff>422217</xdr:colOff>
      <xdr:row>15</xdr:row>
      <xdr:rowOff>627289</xdr:rowOff>
    </xdr:to>
    <xdr:pic>
      <xdr:nvPicPr>
        <xdr:cNvPr id="89" name="Image 88" descr="bank-988164_960_720">
          <a:extLst>
            <a:ext uri="{FF2B5EF4-FFF2-40B4-BE49-F238E27FC236}">
              <a16:creationId xmlns:a16="http://schemas.microsoft.com/office/drawing/2014/main" id="{A3F0967D-DAFF-4503-93BC-5AE4C334C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0437" y="8210833"/>
          <a:ext cx="321780" cy="25553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551681</xdr:colOff>
      <xdr:row>15</xdr:row>
      <xdr:rowOff>340179</xdr:rowOff>
    </xdr:from>
    <xdr:to>
      <xdr:col>6</xdr:col>
      <xdr:colOff>866776</xdr:colOff>
      <xdr:row>15</xdr:row>
      <xdr:rowOff>655274</xdr:rowOff>
    </xdr:to>
    <xdr:pic>
      <xdr:nvPicPr>
        <xdr:cNvPr id="90" name="irc_mi" descr="carte-de-credit">
          <a:extLst>
            <a:ext uri="{FF2B5EF4-FFF2-40B4-BE49-F238E27FC236}">
              <a16:creationId xmlns:a16="http://schemas.microsoft.com/office/drawing/2014/main" id="{68336E3B-5629-4A97-9012-3A6E40BCA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1681" y="8179254"/>
          <a:ext cx="315095" cy="3150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95019</xdr:colOff>
      <xdr:row>15</xdr:row>
      <xdr:rowOff>720383</xdr:rowOff>
    </xdr:from>
    <xdr:to>
      <xdr:col>6</xdr:col>
      <xdr:colOff>459922</xdr:colOff>
      <xdr:row>15</xdr:row>
      <xdr:rowOff>1021428</xdr:rowOff>
    </xdr:to>
    <xdr:pic>
      <xdr:nvPicPr>
        <xdr:cNvPr id="91" name="irc_mi" descr="chien-chat_landing">
          <a:extLst>
            <a:ext uri="{FF2B5EF4-FFF2-40B4-BE49-F238E27FC236}">
              <a16:creationId xmlns:a16="http://schemas.microsoft.com/office/drawing/2014/main" id="{C793ED01-4B07-4EC5-86BC-7B01614A9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9948"/>
        <a:stretch>
          <a:fillRect/>
        </a:stretch>
      </xdr:blipFill>
      <xdr:spPr bwMode="auto">
        <a:xfrm>
          <a:off x="7715019" y="8559458"/>
          <a:ext cx="364903" cy="3010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922564</xdr:colOff>
      <xdr:row>15</xdr:row>
      <xdr:rowOff>654787</xdr:rowOff>
    </xdr:from>
    <xdr:to>
      <xdr:col>6</xdr:col>
      <xdr:colOff>1371600</xdr:colOff>
      <xdr:row>15</xdr:row>
      <xdr:rowOff>994442</xdr:rowOff>
    </xdr:to>
    <xdr:pic>
      <xdr:nvPicPr>
        <xdr:cNvPr id="92" name="irc_mi" descr="idees_cadeaux_hommes_horiz">
          <a:extLst>
            <a:ext uri="{FF2B5EF4-FFF2-40B4-BE49-F238E27FC236}">
              <a16:creationId xmlns:a16="http://schemas.microsoft.com/office/drawing/2014/main" id="{B266494F-1D9A-4BEC-8A94-8E65FC4D1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18" r="17392"/>
        <a:stretch>
          <a:fillRect/>
        </a:stretch>
      </xdr:blipFill>
      <xdr:spPr bwMode="auto">
        <a:xfrm>
          <a:off x="8542564" y="8493862"/>
          <a:ext cx="449036" cy="3396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502669</xdr:colOff>
      <xdr:row>15</xdr:row>
      <xdr:rowOff>634094</xdr:rowOff>
    </xdr:from>
    <xdr:to>
      <xdr:col>6</xdr:col>
      <xdr:colOff>928007</xdr:colOff>
      <xdr:row>15</xdr:row>
      <xdr:rowOff>1060793</xdr:rowOff>
    </xdr:to>
    <xdr:pic>
      <xdr:nvPicPr>
        <xdr:cNvPr id="93" name="Image 92" descr="Sticker phylactère bulle-02">
          <a:extLst>
            <a:ext uri="{FF2B5EF4-FFF2-40B4-BE49-F238E27FC236}">
              <a16:creationId xmlns:a16="http://schemas.microsoft.com/office/drawing/2014/main" id="{55A8C080-73BC-487C-9415-AC5CC3CDC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669" y="8473169"/>
          <a:ext cx="425338" cy="42669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387351</xdr:colOff>
      <xdr:row>15</xdr:row>
      <xdr:rowOff>387870</xdr:rowOff>
    </xdr:from>
    <xdr:to>
      <xdr:col>1</xdr:col>
      <xdr:colOff>1060431</xdr:colOff>
      <xdr:row>15</xdr:row>
      <xdr:rowOff>687917</xdr:rowOff>
    </xdr:to>
    <xdr:pic>
      <xdr:nvPicPr>
        <xdr:cNvPr id="94" name="irc_mi" descr="2013-06-04-01-41-19-5906">
          <a:extLst>
            <a:ext uri="{FF2B5EF4-FFF2-40B4-BE49-F238E27FC236}">
              <a16:creationId xmlns:a16="http://schemas.microsoft.com/office/drawing/2014/main" id="{23D62584-57F4-41F1-9D4D-BFD3FE8E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77" r="9677" b="3226"/>
        <a:stretch>
          <a:fillRect/>
        </a:stretch>
      </xdr:blipFill>
      <xdr:spPr bwMode="auto">
        <a:xfrm>
          <a:off x="1107018" y="8208953"/>
          <a:ext cx="673080" cy="30004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1166450</xdr:colOff>
      <xdr:row>15</xdr:row>
      <xdr:rowOff>365664</xdr:rowOff>
    </xdr:from>
    <xdr:to>
      <xdr:col>2</xdr:col>
      <xdr:colOff>25401</xdr:colOff>
      <xdr:row>15</xdr:row>
      <xdr:rowOff>691921</xdr:rowOff>
    </xdr:to>
    <xdr:pic>
      <xdr:nvPicPr>
        <xdr:cNvPr id="95" name="irc_mi" descr="_17-1224070012">
          <a:extLst>
            <a:ext uri="{FF2B5EF4-FFF2-40B4-BE49-F238E27FC236}">
              <a16:creationId xmlns:a16="http://schemas.microsoft.com/office/drawing/2014/main" id="{AC29C9F8-BFD6-4F24-9702-2DABB2CFF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0825" y="8204739"/>
          <a:ext cx="240076" cy="32625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1052663</xdr:colOff>
      <xdr:row>15</xdr:row>
      <xdr:rowOff>311749</xdr:rowOff>
    </xdr:from>
    <xdr:to>
      <xdr:col>1</xdr:col>
      <xdr:colOff>1282701</xdr:colOff>
      <xdr:row>15</xdr:row>
      <xdr:rowOff>638737</xdr:rowOff>
    </xdr:to>
    <xdr:pic>
      <xdr:nvPicPr>
        <xdr:cNvPr id="96" name="irc_mi" descr="voleur">
          <a:extLst>
            <a:ext uri="{FF2B5EF4-FFF2-40B4-BE49-F238E27FC236}">
              <a16:creationId xmlns:a16="http://schemas.microsoft.com/office/drawing/2014/main" id="{3F2E0AE7-29EF-4773-A0AF-0E22AEFDB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7038" y="8150824"/>
          <a:ext cx="230038" cy="3269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565855</xdr:colOff>
      <xdr:row>15</xdr:row>
      <xdr:rowOff>733444</xdr:rowOff>
    </xdr:from>
    <xdr:to>
      <xdr:col>1</xdr:col>
      <xdr:colOff>738717</xdr:colOff>
      <xdr:row>15</xdr:row>
      <xdr:rowOff>995797</xdr:rowOff>
    </xdr:to>
    <xdr:pic>
      <xdr:nvPicPr>
        <xdr:cNvPr id="97" name="irc_mi" descr="appel-portable-mobile-telephone-icone-8501-96">
          <a:extLst>
            <a:ext uri="{FF2B5EF4-FFF2-40B4-BE49-F238E27FC236}">
              <a16:creationId xmlns:a16="http://schemas.microsoft.com/office/drawing/2014/main" id="{36E9D2BC-00C4-40C5-A430-988BC8084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49" r="17323"/>
        <a:stretch>
          <a:fillRect/>
        </a:stretch>
      </xdr:blipFill>
      <xdr:spPr bwMode="auto">
        <a:xfrm>
          <a:off x="1285522" y="8554527"/>
          <a:ext cx="172862" cy="26235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636169</xdr:colOff>
      <xdr:row>15</xdr:row>
      <xdr:rowOff>799041</xdr:rowOff>
    </xdr:from>
    <xdr:to>
      <xdr:col>1</xdr:col>
      <xdr:colOff>928158</xdr:colOff>
      <xdr:row>15</xdr:row>
      <xdr:rowOff>1040249</xdr:rowOff>
    </xdr:to>
    <xdr:pic>
      <xdr:nvPicPr>
        <xdr:cNvPr id="98" name="irc_mi" descr="icone_telephone">
          <a:extLst>
            <a:ext uri="{FF2B5EF4-FFF2-40B4-BE49-F238E27FC236}">
              <a16:creationId xmlns:a16="http://schemas.microsoft.com/office/drawing/2014/main" id="{2FC15C73-870A-4283-8748-174A1681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80" t="17545" r="10527" b="17543"/>
        <a:stretch>
          <a:fillRect/>
        </a:stretch>
      </xdr:blipFill>
      <xdr:spPr bwMode="auto">
        <a:xfrm>
          <a:off x="1355836" y="8620124"/>
          <a:ext cx="291989" cy="24120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163261</xdr:colOff>
      <xdr:row>15</xdr:row>
      <xdr:rowOff>678392</xdr:rowOff>
    </xdr:from>
    <xdr:to>
      <xdr:col>1</xdr:col>
      <xdr:colOff>419100</xdr:colOff>
      <xdr:row>15</xdr:row>
      <xdr:rowOff>1035377</xdr:rowOff>
    </xdr:to>
    <xdr:pic>
      <xdr:nvPicPr>
        <xdr:cNvPr id="99" name="Image 98" descr="ANd9GcRG2poDQ8TT9xK1x8gfGpaPb-CjbSnZGcYBpDsMr8ubz_jPacuD">
          <a:extLst>
            <a:ext uri="{FF2B5EF4-FFF2-40B4-BE49-F238E27FC236}">
              <a16:creationId xmlns:a16="http://schemas.microsoft.com/office/drawing/2014/main" id="{BC70D25C-7505-4BC1-AE95-46BD39204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36" r="18111" b="6299"/>
        <a:stretch>
          <a:fillRect/>
        </a:stretch>
      </xdr:blipFill>
      <xdr:spPr bwMode="auto">
        <a:xfrm>
          <a:off x="882928" y="8499475"/>
          <a:ext cx="255839" cy="3569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988307</xdr:colOff>
      <xdr:row>15</xdr:row>
      <xdr:rowOff>727076</xdr:rowOff>
    </xdr:from>
    <xdr:to>
      <xdr:col>1</xdr:col>
      <xdr:colOff>1269373</xdr:colOff>
      <xdr:row>15</xdr:row>
      <xdr:rowOff>1012826</xdr:rowOff>
    </xdr:to>
    <xdr:pic>
      <xdr:nvPicPr>
        <xdr:cNvPr id="100" name="irc_mi" descr="connaitre-composants-ordinateur-configuration-pc-dcf0bb">
          <a:extLst>
            <a:ext uri="{FF2B5EF4-FFF2-40B4-BE49-F238E27FC236}">
              <a16:creationId xmlns:a16="http://schemas.microsoft.com/office/drawing/2014/main" id="{56A4E712-1760-45B4-9B4D-0AFB65D2F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7974" y="8548159"/>
          <a:ext cx="281066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926081</xdr:colOff>
      <xdr:row>15</xdr:row>
      <xdr:rowOff>590551</xdr:rowOff>
    </xdr:from>
    <xdr:to>
      <xdr:col>2</xdr:col>
      <xdr:colOff>1257300</xdr:colOff>
      <xdr:row>15</xdr:row>
      <xdr:rowOff>756161</xdr:rowOff>
    </xdr:to>
    <xdr:pic>
      <xdr:nvPicPr>
        <xdr:cNvPr id="101" name="irc_mi" descr="Plaque%20immatriculation">
          <a:extLst>
            <a:ext uri="{FF2B5EF4-FFF2-40B4-BE49-F238E27FC236}">
              <a16:creationId xmlns:a16="http://schemas.microsoft.com/office/drawing/2014/main" id="{CA7F57DE-DB85-4B0F-9F21-B495A9848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1581" y="8429626"/>
          <a:ext cx="331219" cy="1656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905414</xdr:colOff>
      <xdr:row>15</xdr:row>
      <xdr:rowOff>419100</xdr:rowOff>
    </xdr:from>
    <xdr:to>
      <xdr:col>2</xdr:col>
      <xdr:colOff>1143000</xdr:colOff>
      <xdr:row>15</xdr:row>
      <xdr:rowOff>566177</xdr:rowOff>
    </xdr:to>
    <xdr:pic>
      <xdr:nvPicPr>
        <xdr:cNvPr id="102" name="irc_mi" descr="comment-ne-pas-perdre-ses-points-sur-le-permis-de-conduire">
          <a:extLst>
            <a:ext uri="{FF2B5EF4-FFF2-40B4-BE49-F238E27FC236}">
              <a16:creationId xmlns:a16="http://schemas.microsoft.com/office/drawing/2014/main" id="{FD4AE2D4-B503-44F8-B76D-8A03544F8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914" y="8258175"/>
          <a:ext cx="237586" cy="14707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106392</xdr:colOff>
      <xdr:row>15</xdr:row>
      <xdr:rowOff>782127</xdr:rowOff>
    </xdr:from>
    <xdr:to>
      <xdr:col>2</xdr:col>
      <xdr:colOff>419100</xdr:colOff>
      <xdr:row>15</xdr:row>
      <xdr:rowOff>1016658</xdr:rowOff>
    </xdr:to>
    <xdr:pic>
      <xdr:nvPicPr>
        <xdr:cNvPr id="103" name="irc_mi" descr="AutoAccident2">
          <a:extLst>
            <a:ext uri="{FF2B5EF4-FFF2-40B4-BE49-F238E27FC236}">
              <a16:creationId xmlns:a16="http://schemas.microsoft.com/office/drawing/2014/main" id="{D4F8DC11-425D-4C59-9436-50DF22AD1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1892" y="8621202"/>
          <a:ext cx="312708" cy="23453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485775</xdr:colOff>
      <xdr:row>15</xdr:row>
      <xdr:rowOff>438150</xdr:rowOff>
    </xdr:from>
    <xdr:to>
      <xdr:col>2</xdr:col>
      <xdr:colOff>819150</xdr:colOff>
      <xdr:row>15</xdr:row>
      <xdr:rowOff>644316</xdr:rowOff>
    </xdr:to>
    <xdr:pic>
      <xdr:nvPicPr>
        <xdr:cNvPr id="104" name="irc_mi" descr="fuel">
          <a:extLst>
            <a:ext uri="{FF2B5EF4-FFF2-40B4-BE49-F238E27FC236}">
              <a16:creationId xmlns:a16="http://schemas.microsoft.com/office/drawing/2014/main" id="{92E3EFC6-8D41-4CE8-8EAC-64859E904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0" t="16763" r="2942" b="7797"/>
        <a:stretch>
          <a:fillRect/>
        </a:stretch>
      </xdr:blipFill>
      <xdr:spPr bwMode="auto">
        <a:xfrm>
          <a:off x="2581275" y="8277225"/>
          <a:ext cx="333375" cy="20616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936684</xdr:colOff>
      <xdr:row>15</xdr:row>
      <xdr:rowOff>897506</xdr:rowOff>
    </xdr:from>
    <xdr:to>
      <xdr:col>2</xdr:col>
      <xdr:colOff>1352550</xdr:colOff>
      <xdr:row>16</xdr:row>
      <xdr:rowOff>29114</xdr:rowOff>
    </xdr:to>
    <xdr:pic>
      <xdr:nvPicPr>
        <xdr:cNvPr id="105" name="irc_mi" descr="autobus-les-tours-du-vieux-quebec-inc-photo-03_Album-grand">
          <a:extLst>
            <a:ext uri="{FF2B5EF4-FFF2-40B4-BE49-F238E27FC236}">
              <a16:creationId xmlns:a16="http://schemas.microsoft.com/office/drawing/2014/main" id="{BD537463-FFE5-4175-873C-E3D1BA495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17" b="19052"/>
        <a:stretch>
          <a:fillRect/>
        </a:stretch>
      </xdr:blipFill>
      <xdr:spPr bwMode="auto">
        <a:xfrm>
          <a:off x="3032184" y="8736581"/>
          <a:ext cx="415866" cy="20793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917634</xdr:colOff>
      <xdr:row>15</xdr:row>
      <xdr:rowOff>764156</xdr:rowOff>
    </xdr:from>
    <xdr:to>
      <xdr:col>2</xdr:col>
      <xdr:colOff>1242369</xdr:colOff>
      <xdr:row>15</xdr:row>
      <xdr:rowOff>904875</xdr:rowOff>
    </xdr:to>
    <xdr:pic>
      <xdr:nvPicPr>
        <xdr:cNvPr id="106" name="Image 105" descr="Résultats de recherche d'images pour « taxi »">
          <a:extLst>
            <a:ext uri="{FF2B5EF4-FFF2-40B4-BE49-F238E27FC236}">
              <a16:creationId xmlns:a16="http://schemas.microsoft.com/office/drawing/2014/main" id="{13C4691F-7654-4853-9D01-2D9DC8169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949" b="7660"/>
        <a:stretch>
          <a:fillRect/>
        </a:stretch>
      </xdr:blipFill>
      <xdr:spPr bwMode="auto">
        <a:xfrm>
          <a:off x="3013134" y="8603231"/>
          <a:ext cx="324735" cy="14071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550011</xdr:colOff>
      <xdr:row>15</xdr:row>
      <xdr:rowOff>723668</xdr:rowOff>
    </xdr:from>
    <xdr:to>
      <xdr:col>2</xdr:col>
      <xdr:colOff>846365</xdr:colOff>
      <xdr:row>15</xdr:row>
      <xdr:rowOff>1021383</xdr:rowOff>
    </xdr:to>
    <xdr:pic>
      <xdr:nvPicPr>
        <xdr:cNvPr id="107" name="irc_mi" descr="Garage%20automobile">
          <a:extLst>
            <a:ext uri="{FF2B5EF4-FFF2-40B4-BE49-F238E27FC236}">
              <a16:creationId xmlns:a16="http://schemas.microsoft.com/office/drawing/2014/main" id="{D6F0AE2C-D039-40EE-9B08-45195CD9A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clrChange>
            <a:clrFrom>
              <a:srgbClr val="FFFEFF"/>
            </a:clrFrom>
            <a:clrTo>
              <a:srgbClr val="FFFE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55" t="6769" r="8720" b="8615"/>
        <a:stretch>
          <a:fillRect/>
        </a:stretch>
      </xdr:blipFill>
      <xdr:spPr bwMode="auto">
        <a:xfrm>
          <a:off x="2645511" y="8562743"/>
          <a:ext cx="296354" cy="2977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352424</xdr:colOff>
      <xdr:row>1</xdr:row>
      <xdr:rowOff>276224</xdr:rowOff>
    </xdr:from>
    <xdr:to>
      <xdr:col>7</xdr:col>
      <xdr:colOff>1533747</xdr:colOff>
      <xdr:row>3</xdr:row>
      <xdr:rowOff>76199</xdr:rowOff>
    </xdr:to>
    <xdr:pic>
      <xdr:nvPicPr>
        <xdr:cNvPr id="108" name="Image 107" descr="calendar-309912__340">
          <a:extLst>
            <a:ext uri="{FF2B5EF4-FFF2-40B4-BE49-F238E27FC236}">
              <a16:creationId xmlns:a16="http://schemas.microsoft.com/office/drawing/2014/main" id="{1D7CB659-0B96-4D94-9224-91979F0D8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3549" y="714374"/>
          <a:ext cx="1181323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187816</xdr:colOff>
      <xdr:row>19</xdr:row>
      <xdr:rowOff>147571</xdr:rowOff>
    </xdr:from>
    <xdr:to>
      <xdr:col>2</xdr:col>
      <xdr:colOff>337479</xdr:colOff>
      <xdr:row>20</xdr:row>
      <xdr:rowOff>128955</xdr:rowOff>
    </xdr:to>
    <xdr:pic>
      <xdr:nvPicPr>
        <xdr:cNvPr id="109" name="Image 108" descr="index">
          <a:extLst>
            <a:ext uri="{FF2B5EF4-FFF2-40B4-BE49-F238E27FC236}">
              <a16:creationId xmlns:a16="http://schemas.microsoft.com/office/drawing/2014/main" id="{7A950FFA-E510-477D-A1BC-E581949C50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262"/>
        <a:stretch/>
      </xdr:blipFill>
      <xdr:spPr bwMode="auto">
        <a:xfrm>
          <a:off x="905545" y="10195775"/>
          <a:ext cx="1531459" cy="1054624"/>
        </a:xfrm>
        <a:prstGeom prst="rect">
          <a:avLst/>
        </a:prstGeom>
        <a:noFill/>
        <a:ln w="9525" algn="in">
          <a:solidFill>
            <a:schemeClr val="tx1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1008593</xdr:colOff>
      <xdr:row>15</xdr:row>
      <xdr:rowOff>254002</xdr:rowOff>
    </xdr:from>
    <xdr:to>
      <xdr:col>3</xdr:col>
      <xdr:colOff>1333501</xdr:colOff>
      <xdr:row>15</xdr:row>
      <xdr:rowOff>649947</xdr:rowOff>
    </xdr:to>
    <xdr:pic>
      <xdr:nvPicPr>
        <xdr:cNvPr id="58" name="Image 57" descr="Muffin, Cerise, Brisures De Chocolat">
          <a:extLst>
            <a:ext uri="{FF2B5EF4-FFF2-40B4-BE49-F238E27FC236}">
              <a16:creationId xmlns:a16="http://schemas.microsoft.com/office/drawing/2014/main" id="{7B9C44CF-327F-45CD-8E3B-01CFA4E36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1093" y="8075085"/>
          <a:ext cx="324908" cy="395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825499</xdr:colOff>
      <xdr:row>15</xdr:row>
      <xdr:rowOff>476456</xdr:rowOff>
    </xdr:from>
    <xdr:to>
      <xdr:col>3</xdr:col>
      <xdr:colOff>1227666</xdr:colOff>
      <xdr:row>15</xdr:row>
      <xdr:rowOff>795339</xdr:rowOff>
    </xdr:to>
    <xdr:pic>
      <xdr:nvPicPr>
        <xdr:cNvPr id="59" name="Image 58" descr="Sac, Puces, Chips, Junk Food">
          <a:extLst>
            <a:ext uri="{FF2B5EF4-FFF2-40B4-BE49-F238E27FC236}">
              <a16:creationId xmlns:a16="http://schemas.microsoft.com/office/drawing/2014/main" id="{86A7F2A0-EEC5-4353-AF97-93C019F90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7999" y="8297539"/>
          <a:ext cx="402167" cy="31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923926</xdr:colOff>
      <xdr:row>15</xdr:row>
      <xdr:rowOff>200026</xdr:rowOff>
    </xdr:from>
    <xdr:to>
      <xdr:col>5</xdr:col>
      <xdr:colOff>1295400</xdr:colOff>
      <xdr:row>15</xdr:row>
      <xdr:rowOff>571500</xdr:rowOff>
    </xdr:to>
    <xdr:pic>
      <xdr:nvPicPr>
        <xdr:cNvPr id="60" name="Image 59" descr="Calendrier, Icône, Pictogramme, Web">
          <a:extLst>
            <a:ext uri="{FF2B5EF4-FFF2-40B4-BE49-F238E27FC236}">
              <a16:creationId xmlns:a16="http://schemas.microsoft.com/office/drawing/2014/main" id="{51F9E416-41AE-4895-B5A9-9F33E931A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1" y="8039101"/>
          <a:ext cx="371474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3</xdr:row>
      <xdr:rowOff>95250</xdr:rowOff>
    </xdr:from>
    <xdr:to>
      <xdr:col>1</xdr:col>
      <xdr:colOff>904875</xdr:colOff>
      <xdr:row>3</xdr:row>
      <xdr:rowOff>1000125</xdr:rowOff>
    </xdr:to>
    <xdr:pic>
      <xdr:nvPicPr>
        <xdr:cNvPr id="6" name="9983464" descr="pile de pieces : Enregistrer les pièces de monnaie dans une tirelire.">
          <a:extLst>
            <a:ext uri="{FF2B5EF4-FFF2-40B4-BE49-F238E27FC236}">
              <a16:creationId xmlns:a16="http://schemas.microsoft.com/office/drawing/2014/main" id="{7F15485F-3C99-4FF8-9449-3CAF52D96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81125"/>
          <a:ext cx="752475" cy="904875"/>
        </a:xfrm>
        <a:prstGeom prst="rect">
          <a:avLst/>
        </a:prstGeom>
        <a:noFill/>
        <a:ln w="0" algn="in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191862</xdr:colOff>
      <xdr:row>1</xdr:row>
      <xdr:rowOff>151039</xdr:rowOff>
    </xdr:from>
    <xdr:to>
      <xdr:col>2</xdr:col>
      <xdr:colOff>773485</xdr:colOff>
      <xdr:row>1</xdr:row>
      <xdr:rowOff>845185</xdr:rowOff>
    </xdr:to>
    <xdr:pic>
      <xdr:nvPicPr>
        <xdr:cNvPr id="2" name="Image 1" descr="Logo ACEF ME">
          <a:extLst>
            <a:ext uri="{FF2B5EF4-FFF2-40B4-BE49-F238E27FC236}">
              <a16:creationId xmlns:a16="http://schemas.microsoft.com/office/drawing/2014/main" id="{9CAE74F6-792D-45F3-BB95-970F0AB5F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237" y="589189"/>
          <a:ext cx="1629373" cy="6941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827514</xdr:colOff>
      <xdr:row>1</xdr:row>
      <xdr:rowOff>110642</xdr:rowOff>
    </xdr:from>
    <xdr:to>
      <xdr:col>5</xdr:col>
      <xdr:colOff>651302</xdr:colOff>
      <xdr:row>1</xdr:row>
      <xdr:rowOff>942168</xdr:rowOff>
    </xdr:to>
    <xdr:pic>
      <xdr:nvPicPr>
        <xdr:cNvPr id="3" name="Image 2" descr="index">
          <a:extLst>
            <a:ext uri="{FF2B5EF4-FFF2-40B4-BE49-F238E27FC236}">
              <a16:creationId xmlns:a16="http://schemas.microsoft.com/office/drawing/2014/main" id="{8F4299C7-DA9E-4840-A03F-F2AD2C65B5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262"/>
        <a:stretch/>
      </xdr:blipFill>
      <xdr:spPr bwMode="auto">
        <a:xfrm>
          <a:off x="6961614" y="548792"/>
          <a:ext cx="1204913" cy="8315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310242</xdr:colOff>
      <xdr:row>3</xdr:row>
      <xdr:rowOff>142875</xdr:rowOff>
    </xdr:from>
    <xdr:to>
      <xdr:col>1</xdr:col>
      <xdr:colOff>738867</xdr:colOff>
      <xdr:row>3</xdr:row>
      <xdr:rowOff>609600</xdr:rowOff>
    </xdr:to>
    <xdr:sp macro="" textlink="">
      <xdr:nvSpPr>
        <xdr:cNvPr id="5" name="AutoShape 3">
          <a:extLst>
            <a:ext uri="{FF2B5EF4-FFF2-40B4-BE49-F238E27FC236}">
              <a16:creationId xmlns:a16="http://schemas.microsoft.com/office/drawing/2014/main" id="{B31470D1-5BAB-449D-9B44-C144ECDDF7E5}"/>
            </a:ext>
          </a:extLst>
        </xdr:cNvPr>
        <xdr:cNvSpPr>
          <a:spLocks noChangeArrowheads="1"/>
        </xdr:cNvSpPr>
      </xdr:nvSpPr>
      <xdr:spPr bwMode="auto">
        <a:xfrm>
          <a:off x="1024617" y="1775732"/>
          <a:ext cx="428625" cy="466725"/>
        </a:xfrm>
        <a:custGeom>
          <a:avLst/>
          <a:gdLst>
            <a:gd name="G0" fmla="+- 0 0 0"/>
            <a:gd name="G1" fmla="+- 11530689 0 0"/>
            <a:gd name="G2" fmla="+- 0 0 11530689"/>
            <a:gd name="G3" fmla="+- 10800 0 0"/>
            <a:gd name="G4" fmla="+- 0 0 0"/>
            <a:gd name="T0" fmla="*/ 360 256 1"/>
            <a:gd name="T1" fmla="*/ 0 256 1"/>
            <a:gd name="G5" fmla="+- G2 T0 T1"/>
            <a:gd name="G6" fmla="?: G2 G2 G5"/>
            <a:gd name="G7" fmla="+- 0 0 G6"/>
            <a:gd name="G8" fmla="+- 5400 0 0"/>
            <a:gd name="G9" fmla="+- 0 0 11530689"/>
            <a:gd name="G10" fmla="+- 5400 0 2700"/>
            <a:gd name="G11" fmla="cos G10 0"/>
            <a:gd name="G12" fmla="sin G10 0"/>
            <a:gd name="G13" fmla="cos 13500 0"/>
            <a:gd name="G14" fmla="sin 13500 0"/>
            <a:gd name="G15" fmla="+- G11 10800 0"/>
            <a:gd name="G16" fmla="+- G12 10800 0"/>
            <a:gd name="G17" fmla="+- G13 10800 0"/>
            <a:gd name="G18" fmla="+- G14 10800 0"/>
            <a:gd name="G19" fmla="*/ 5400 1 2"/>
            <a:gd name="G20" fmla="+- G19 5400 0"/>
            <a:gd name="G21" fmla="cos G20 0"/>
            <a:gd name="G22" fmla="sin G20 0"/>
            <a:gd name="G23" fmla="+- G21 10800 0"/>
            <a:gd name="G24" fmla="+- G12 G23 G22"/>
            <a:gd name="G25" fmla="+- G22 G23 G11"/>
            <a:gd name="G26" fmla="cos 10800 0"/>
            <a:gd name="G27" fmla="sin 10800 0"/>
            <a:gd name="G28" fmla="cos 5400 0"/>
            <a:gd name="G29" fmla="sin 5400 0"/>
            <a:gd name="G30" fmla="+- G26 10800 0"/>
            <a:gd name="G31" fmla="+- G27 10800 0"/>
            <a:gd name="G32" fmla="+- G28 10800 0"/>
            <a:gd name="G33" fmla="+- G29 10800 0"/>
            <a:gd name="G34" fmla="+- G19 5400 0"/>
            <a:gd name="G35" fmla="cos G34 11530689"/>
            <a:gd name="G36" fmla="sin G34 11530689"/>
            <a:gd name="G37" fmla="+/ 11530689 0 2"/>
            <a:gd name="T2" fmla="*/ 180 256 1"/>
            <a:gd name="T3" fmla="*/ 0 256 1"/>
            <a:gd name="G38" fmla="+- G37 T2 T3"/>
            <a:gd name="G39" fmla="?: G2 G37 G38"/>
            <a:gd name="G40" fmla="cos 10800 G39"/>
            <a:gd name="G41" fmla="sin 10800 G39"/>
            <a:gd name="G42" fmla="cos 5400 G39"/>
            <a:gd name="G43" fmla="sin 5400 G39"/>
            <a:gd name="G44" fmla="+- G40 10800 0"/>
            <a:gd name="G45" fmla="+- G41 10800 0"/>
            <a:gd name="G46" fmla="+- G42 10800 0"/>
            <a:gd name="G47" fmla="+- G43 10800 0"/>
            <a:gd name="G48" fmla="+- G35 10800 0"/>
            <a:gd name="G49" fmla="+- G36 10800 0"/>
            <a:gd name="T4" fmla="*/ 10417 w 21600"/>
            <a:gd name="T5" fmla="*/ 6 h 21600"/>
            <a:gd name="T6" fmla="*/ 2720 w 21600"/>
            <a:gd name="T7" fmla="*/ 11372 h 21600"/>
            <a:gd name="T8" fmla="*/ 10608 w 21600"/>
            <a:gd name="T9" fmla="*/ 5403 h 21600"/>
            <a:gd name="T10" fmla="*/ 24300 w 21600"/>
            <a:gd name="T11" fmla="*/ 10800 h 21600"/>
            <a:gd name="T12" fmla="*/ 18900 w 21600"/>
            <a:gd name="T13" fmla="*/ 16200 h 21600"/>
            <a:gd name="T14" fmla="*/ 13500 w 21600"/>
            <a:gd name="T15" fmla="*/ 10800 h 21600"/>
            <a:gd name="T16" fmla="*/ 3163 w 21600"/>
            <a:gd name="T17" fmla="*/ 3163 h 21600"/>
            <a:gd name="T18" fmla="*/ 18437 w 21600"/>
            <a:gd name="T19" fmla="*/ 18437 h 21600"/>
          </a:gdLst>
          <a:ahLst/>
          <a:cxnLst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6200" y="10800"/>
              </a:moveTo>
              <a:cubicBezTo>
                <a:pt x="16200" y="7817"/>
                <a:pt x="13782" y="5400"/>
                <a:pt x="10800" y="5400"/>
              </a:cubicBezTo>
              <a:cubicBezTo>
                <a:pt x="7817" y="5400"/>
                <a:pt x="5400" y="7817"/>
                <a:pt x="5400" y="10800"/>
              </a:cubicBezTo>
              <a:cubicBezTo>
                <a:pt x="5400" y="10927"/>
                <a:pt x="5404" y="11054"/>
                <a:pt x="5413" y="11181"/>
              </a:cubicBezTo>
              <a:lnTo>
                <a:pt x="27" y="11563"/>
              </a:lnTo>
              <a:cubicBezTo>
                <a:pt x="9" y="11309"/>
                <a:pt x="0" y="11054"/>
                <a:pt x="0" y="10800"/>
              </a:cubicBezTo>
              <a:cubicBezTo>
                <a:pt x="0" y="4835"/>
                <a:pt x="4835" y="0"/>
                <a:pt x="10800" y="0"/>
              </a:cubicBezTo>
              <a:cubicBezTo>
                <a:pt x="16764" y="0"/>
                <a:pt x="21600" y="4835"/>
                <a:pt x="21600" y="10799"/>
              </a:cubicBezTo>
              <a:lnTo>
                <a:pt x="21600" y="10800"/>
              </a:lnTo>
              <a:lnTo>
                <a:pt x="24300" y="10800"/>
              </a:lnTo>
              <a:lnTo>
                <a:pt x="18900" y="16200"/>
              </a:lnTo>
              <a:lnTo>
                <a:pt x="13500" y="10800"/>
              </a:lnTo>
              <a:lnTo>
                <a:pt x="16200" y="10800"/>
              </a:lnTo>
              <a:close/>
            </a:path>
          </a:pathLst>
        </a:custGeom>
        <a:solidFill>
          <a:srgbClr val="000000"/>
        </a:solidFill>
        <a:ln w="9525" algn="in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229960</xdr:colOff>
      <xdr:row>6</xdr:row>
      <xdr:rowOff>53068</xdr:rowOff>
    </xdr:from>
    <xdr:to>
      <xdr:col>1</xdr:col>
      <xdr:colOff>918481</xdr:colOff>
      <xdr:row>8</xdr:row>
      <xdr:rowOff>20410</xdr:rowOff>
    </xdr:to>
    <xdr:pic>
      <xdr:nvPicPr>
        <xdr:cNvPr id="7" name="Image 6" descr="Résultats de recherche d'images pour « travailleur »">
          <a:extLst>
            <a:ext uri="{FF2B5EF4-FFF2-40B4-BE49-F238E27FC236}">
              <a16:creationId xmlns:a16="http://schemas.microsoft.com/office/drawing/2014/main" id="{7E6AA50B-67FA-44C7-8528-096C68866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335" y="3318782"/>
          <a:ext cx="688521" cy="68852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190501</xdr:colOff>
      <xdr:row>10</xdr:row>
      <xdr:rowOff>44905</xdr:rowOff>
    </xdr:from>
    <xdr:to>
      <xdr:col>1</xdr:col>
      <xdr:colOff>809571</xdr:colOff>
      <xdr:row>11</xdr:row>
      <xdr:rowOff>24904</xdr:rowOff>
    </xdr:to>
    <xdr:pic>
      <xdr:nvPicPr>
        <xdr:cNvPr id="8" name="irc_mi" descr="2000px-Flag_of_Quebec">
          <a:extLst>
            <a:ext uri="{FF2B5EF4-FFF2-40B4-BE49-F238E27FC236}">
              <a16:creationId xmlns:a16="http://schemas.microsoft.com/office/drawing/2014/main" id="{75EBEAB2-1939-4089-A7F7-03698AE10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6" y="4752976"/>
          <a:ext cx="619070" cy="41542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159885</xdr:colOff>
      <xdr:row>16</xdr:row>
      <xdr:rowOff>47625</xdr:rowOff>
    </xdr:from>
    <xdr:to>
      <xdr:col>1</xdr:col>
      <xdr:colOff>876300</xdr:colOff>
      <xdr:row>16</xdr:row>
      <xdr:rowOff>415017</xdr:rowOff>
    </xdr:to>
    <xdr:pic>
      <xdr:nvPicPr>
        <xdr:cNvPr id="9" name="irc_mi" descr="Canada_flag">
          <a:extLst>
            <a:ext uri="{FF2B5EF4-FFF2-40B4-BE49-F238E27FC236}">
              <a16:creationId xmlns:a16="http://schemas.microsoft.com/office/drawing/2014/main" id="{D6208057-57B0-4ED8-AD19-0AABDC632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260" y="6769554"/>
          <a:ext cx="716415" cy="36739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166007</xdr:colOff>
      <xdr:row>20</xdr:row>
      <xdr:rowOff>19050</xdr:rowOff>
    </xdr:from>
    <xdr:to>
      <xdr:col>1</xdr:col>
      <xdr:colOff>925871</xdr:colOff>
      <xdr:row>21</xdr:row>
      <xdr:rowOff>68035</xdr:rowOff>
    </xdr:to>
    <xdr:pic>
      <xdr:nvPicPr>
        <xdr:cNvPr id="10" name="Image 9" descr="Résultats de recherche d'images pour « enfants »">
          <a:extLst>
            <a:ext uri="{FF2B5EF4-FFF2-40B4-BE49-F238E27FC236}">
              <a16:creationId xmlns:a16="http://schemas.microsoft.com/office/drawing/2014/main" id="{C2F7FC99-8ADB-4BA1-93B6-D9C27532B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382" y="8183336"/>
          <a:ext cx="759864" cy="4844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225879</xdr:colOff>
      <xdr:row>27</xdr:row>
      <xdr:rowOff>32658</xdr:rowOff>
    </xdr:from>
    <xdr:to>
      <xdr:col>1</xdr:col>
      <xdr:colOff>755945</xdr:colOff>
      <xdr:row>28</xdr:row>
      <xdr:rowOff>102053</xdr:rowOff>
    </xdr:to>
    <xdr:pic>
      <xdr:nvPicPr>
        <xdr:cNvPr id="11" name="Image 10" descr="Cadeau, Présente, Boîte, Enveloppé, Arc">
          <a:extLst>
            <a:ext uri="{FF2B5EF4-FFF2-40B4-BE49-F238E27FC236}">
              <a16:creationId xmlns:a16="http://schemas.microsoft.com/office/drawing/2014/main" id="{A715790A-90F9-42DC-8E2C-095EC3256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254" y="10666640"/>
          <a:ext cx="530066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97972</xdr:colOff>
      <xdr:row>31</xdr:row>
      <xdr:rowOff>92528</xdr:rowOff>
    </xdr:from>
    <xdr:to>
      <xdr:col>1</xdr:col>
      <xdr:colOff>598714</xdr:colOff>
      <xdr:row>32</xdr:row>
      <xdr:rowOff>93749</xdr:rowOff>
    </xdr:to>
    <xdr:pic>
      <xdr:nvPicPr>
        <xdr:cNvPr id="12" name="Image 11" descr="calendar-309912__340">
          <a:extLst>
            <a:ext uri="{FF2B5EF4-FFF2-40B4-BE49-F238E27FC236}">
              <a16:creationId xmlns:a16="http://schemas.microsoft.com/office/drawing/2014/main" id="{B4904492-DFA8-4680-B802-82EC0035E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347" y="12434207"/>
          <a:ext cx="500742" cy="5046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293916</xdr:colOff>
      <xdr:row>31</xdr:row>
      <xdr:rowOff>269420</xdr:rowOff>
    </xdr:from>
    <xdr:to>
      <xdr:col>1</xdr:col>
      <xdr:colOff>796018</xdr:colOff>
      <xdr:row>32</xdr:row>
      <xdr:rowOff>272011</xdr:rowOff>
    </xdr:to>
    <xdr:pic>
      <xdr:nvPicPr>
        <xdr:cNvPr id="13" name="Image 12" descr="calendar-309912__340">
          <a:extLst>
            <a:ext uri="{FF2B5EF4-FFF2-40B4-BE49-F238E27FC236}">
              <a16:creationId xmlns:a16="http://schemas.microsoft.com/office/drawing/2014/main" id="{0F581FAB-4225-4B46-A11F-6866F7B7F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291" y="12611099"/>
          <a:ext cx="502102" cy="5060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522514</xdr:colOff>
      <xdr:row>31</xdr:row>
      <xdr:rowOff>469448</xdr:rowOff>
    </xdr:from>
    <xdr:to>
      <xdr:col>1</xdr:col>
      <xdr:colOff>979713</xdr:colOff>
      <xdr:row>32</xdr:row>
      <xdr:rowOff>483055</xdr:rowOff>
    </xdr:to>
    <xdr:pic>
      <xdr:nvPicPr>
        <xdr:cNvPr id="14" name="Image 13" descr="calendar-309912__340">
          <a:extLst>
            <a:ext uri="{FF2B5EF4-FFF2-40B4-BE49-F238E27FC236}">
              <a16:creationId xmlns:a16="http://schemas.microsoft.com/office/drawing/2014/main" id="{E8FF6ED5-38D7-4DFD-A3BF-9570348D1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889" y="12811127"/>
          <a:ext cx="457199" cy="51707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</xdr:row>
      <xdr:rowOff>85725</xdr:rowOff>
    </xdr:from>
    <xdr:to>
      <xdr:col>1</xdr:col>
      <xdr:colOff>1066800</xdr:colOff>
      <xdr:row>3</xdr:row>
      <xdr:rowOff>990600</xdr:rowOff>
    </xdr:to>
    <xdr:pic>
      <xdr:nvPicPr>
        <xdr:cNvPr id="45" name="9983464" descr="pile de pieces : Enregistrer les pièces de monnaie dans une tirelire.">
          <a:extLst>
            <a:ext uri="{FF2B5EF4-FFF2-40B4-BE49-F238E27FC236}">
              <a16:creationId xmlns:a16="http://schemas.microsoft.com/office/drawing/2014/main" id="{2E7F8D72-8060-4373-AF8D-D6A37EC80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2054225"/>
          <a:ext cx="742950" cy="904875"/>
        </a:xfrm>
        <a:prstGeom prst="rect">
          <a:avLst/>
        </a:prstGeom>
        <a:noFill/>
        <a:ln w="0" algn="in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485775</xdr:colOff>
      <xdr:row>3</xdr:row>
      <xdr:rowOff>161925</xdr:rowOff>
    </xdr:from>
    <xdr:to>
      <xdr:col>1</xdr:col>
      <xdr:colOff>876300</xdr:colOff>
      <xdr:row>3</xdr:row>
      <xdr:rowOff>628650</xdr:rowOff>
    </xdr:to>
    <xdr:sp macro="" textlink="">
      <xdr:nvSpPr>
        <xdr:cNvPr id="46" name="AutoShape 12">
          <a:extLst>
            <a:ext uri="{FF2B5EF4-FFF2-40B4-BE49-F238E27FC236}">
              <a16:creationId xmlns:a16="http://schemas.microsoft.com/office/drawing/2014/main" id="{736E439F-F75D-441E-B714-08696C19761C}"/>
            </a:ext>
          </a:extLst>
        </xdr:cNvPr>
        <xdr:cNvSpPr>
          <a:spLocks noChangeArrowheads="1"/>
        </xdr:cNvSpPr>
      </xdr:nvSpPr>
      <xdr:spPr bwMode="auto">
        <a:xfrm flipH="1">
          <a:off x="1200150" y="2130425"/>
          <a:ext cx="390525" cy="466725"/>
        </a:xfrm>
        <a:custGeom>
          <a:avLst/>
          <a:gdLst>
            <a:gd name="G0" fmla="+- 0 0 0"/>
            <a:gd name="G1" fmla="+- 11784933 0 0"/>
            <a:gd name="G2" fmla="+- 0 0 11784933"/>
            <a:gd name="G3" fmla="+- 10800 0 0"/>
            <a:gd name="G4" fmla="+- 0 0 0"/>
            <a:gd name="T0" fmla="*/ 360 256 1"/>
            <a:gd name="T1" fmla="*/ 0 256 1"/>
            <a:gd name="G5" fmla="+- G2 T0 T1"/>
            <a:gd name="G6" fmla="?: G2 G2 G5"/>
            <a:gd name="G7" fmla="+- 0 0 G6"/>
            <a:gd name="G8" fmla="+- 5400 0 0"/>
            <a:gd name="G9" fmla="+- 0 0 11784933"/>
            <a:gd name="G10" fmla="+- 5400 0 2700"/>
            <a:gd name="G11" fmla="cos G10 0"/>
            <a:gd name="G12" fmla="sin G10 0"/>
            <a:gd name="G13" fmla="cos 13500 0"/>
            <a:gd name="G14" fmla="sin 13500 0"/>
            <a:gd name="G15" fmla="+- G11 10800 0"/>
            <a:gd name="G16" fmla="+- G12 10800 0"/>
            <a:gd name="G17" fmla="+- G13 10800 0"/>
            <a:gd name="G18" fmla="+- G14 10800 0"/>
            <a:gd name="G19" fmla="*/ 5400 1 2"/>
            <a:gd name="G20" fmla="+- G19 5400 0"/>
            <a:gd name="G21" fmla="cos G20 0"/>
            <a:gd name="G22" fmla="sin G20 0"/>
            <a:gd name="G23" fmla="+- G21 10800 0"/>
            <a:gd name="G24" fmla="+- G12 G23 G22"/>
            <a:gd name="G25" fmla="+- G22 G23 G11"/>
            <a:gd name="G26" fmla="cos 10800 0"/>
            <a:gd name="G27" fmla="sin 10800 0"/>
            <a:gd name="G28" fmla="cos 5400 0"/>
            <a:gd name="G29" fmla="sin 5400 0"/>
            <a:gd name="G30" fmla="+- G26 10800 0"/>
            <a:gd name="G31" fmla="+- G27 10800 0"/>
            <a:gd name="G32" fmla="+- G28 10800 0"/>
            <a:gd name="G33" fmla="+- G29 10800 0"/>
            <a:gd name="G34" fmla="+- G19 5400 0"/>
            <a:gd name="G35" fmla="cos G34 11784933"/>
            <a:gd name="G36" fmla="sin G34 11784933"/>
            <a:gd name="G37" fmla="+/ 11784933 0 2"/>
            <a:gd name="T2" fmla="*/ 180 256 1"/>
            <a:gd name="T3" fmla="*/ 0 256 1"/>
            <a:gd name="G38" fmla="+- G37 T2 T3"/>
            <a:gd name="G39" fmla="?: G2 G37 G38"/>
            <a:gd name="G40" fmla="cos 10800 G39"/>
            <a:gd name="G41" fmla="sin 10800 G39"/>
            <a:gd name="G42" fmla="cos 5400 G39"/>
            <a:gd name="G43" fmla="sin 5400 G39"/>
            <a:gd name="G44" fmla="+- G40 10800 0"/>
            <a:gd name="G45" fmla="+- G41 10800 0"/>
            <a:gd name="G46" fmla="+- G42 10800 0"/>
            <a:gd name="G47" fmla="+- G43 10800 0"/>
            <a:gd name="G48" fmla="+- G35 10800 0"/>
            <a:gd name="G49" fmla="+- G36 10800 0"/>
            <a:gd name="T4" fmla="*/ 10783 w 21600"/>
            <a:gd name="T5" fmla="*/ 0 h 21600"/>
            <a:gd name="T6" fmla="*/ 2700 w 21600"/>
            <a:gd name="T7" fmla="*/ 10824 h 21600"/>
            <a:gd name="T8" fmla="*/ 10791 w 21600"/>
            <a:gd name="T9" fmla="*/ 5400 h 21600"/>
            <a:gd name="T10" fmla="*/ 24300 w 21600"/>
            <a:gd name="T11" fmla="*/ 10800 h 21600"/>
            <a:gd name="T12" fmla="*/ 18900 w 21600"/>
            <a:gd name="T13" fmla="*/ 16200 h 21600"/>
            <a:gd name="T14" fmla="*/ 13500 w 21600"/>
            <a:gd name="T15" fmla="*/ 10800 h 21600"/>
            <a:gd name="T16" fmla="*/ 3163 w 21600"/>
            <a:gd name="T17" fmla="*/ 3163 h 21600"/>
            <a:gd name="T18" fmla="*/ 18437 w 21600"/>
            <a:gd name="T19" fmla="*/ 18437 h 21600"/>
          </a:gdLst>
          <a:ahLst/>
          <a:cxnLst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</a:cxnLst>
          <a:rect l="T16" t="T17" r="T18" b="T19"/>
          <a:pathLst>
            <a:path w="21600" h="21600">
              <a:moveTo>
                <a:pt x="16200" y="10800"/>
              </a:moveTo>
              <a:cubicBezTo>
                <a:pt x="16200" y="7817"/>
                <a:pt x="13782" y="5400"/>
                <a:pt x="10800" y="5400"/>
              </a:cubicBezTo>
              <a:cubicBezTo>
                <a:pt x="7817" y="5400"/>
                <a:pt x="5400" y="7817"/>
                <a:pt x="5400" y="10800"/>
              </a:cubicBezTo>
              <a:cubicBezTo>
                <a:pt x="5400" y="10805"/>
                <a:pt x="5400" y="10811"/>
                <a:pt x="5400" y="10816"/>
              </a:cubicBezTo>
              <a:lnTo>
                <a:pt x="0" y="10833"/>
              </a:lnTo>
              <a:cubicBezTo>
                <a:pt x="0" y="10822"/>
                <a:pt x="0" y="10811"/>
                <a:pt x="0" y="10800"/>
              </a:cubicBezTo>
              <a:cubicBezTo>
                <a:pt x="0" y="4835"/>
                <a:pt x="4835" y="0"/>
                <a:pt x="10800" y="0"/>
              </a:cubicBezTo>
              <a:cubicBezTo>
                <a:pt x="16764" y="0"/>
                <a:pt x="21600" y="4835"/>
                <a:pt x="21600" y="10799"/>
              </a:cubicBezTo>
              <a:lnTo>
                <a:pt x="21600" y="10800"/>
              </a:lnTo>
              <a:lnTo>
                <a:pt x="24300" y="10800"/>
              </a:lnTo>
              <a:lnTo>
                <a:pt x="18900" y="16200"/>
              </a:lnTo>
              <a:lnTo>
                <a:pt x="13500" y="10800"/>
              </a:lnTo>
              <a:lnTo>
                <a:pt x="16200" y="10800"/>
              </a:lnTo>
              <a:close/>
            </a:path>
          </a:pathLst>
        </a:custGeom>
        <a:solidFill>
          <a:srgbClr val="000000"/>
        </a:solidFill>
        <a:ln w="9525" algn="in">
          <a:solidFill>
            <a:srgbClr val="00000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1850469</xdr:colOff>
      <xdr:row>8</xdr:row>
      <xdr:rowOff>19051</xdr:rowOff>
    </xdr:from>
    <xdr:to>
      <xdr:col>3</xdr:col>
      <xdr:colOff>2134961</xdr:colOff>
      <xdr:row>8</xdr:row>
      <xdr:rowOff>195165</xdr:rowOff>
    </xdr:to>
    <xdr:pic>
      <xdr:nvPicPr>
        <xdr:cNvPr id="56" name="irc_mi" descr="comment-ne-pas-perdre-ses-points-sur-le-permis-de-conduire">
          <a:extLst>
            <a:ext uri="{FF2B5EF4-FFF2-40B4-BE49-F238E27FC236}">
              <a16:creationId xmlns:a16="http://schemas.microsoft.com/office/drawing/2014/main" id="{F50998B7-69BB-4E1D-865B-807FDBA66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0344" y="17573626"/>
          <a:ext cx="284492" cy="1761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2354805</xdr:colOff>
      <xdr:row>8</xdr:row>
      <xdr:rowOff>70757</xdr:rowOff>
    </xdr:from>
    <xdr:to>
      <xdr:col>3</xdr:col>
      <xdr:colOff>2778578</xdr:colOff>
      <xdr:row>8</xdr:row>
      <xdr:rowOff>388587</xdr:rowOff>
    </xdr:to>
    <xdr:pic>
      <xdr:nvPicPr>
        <xdr:cNvPr id="57" name="irc_mi" descr="AutoAccident2">
          <a:extLst>
            <a:ext uri="{FF2B5EF4-FFF2-40B4-BE49-F238E27FC236}">
              <a16:creationId xmlns:a16="http://schemas.microsoft.com/office/drawing/2014/main" id="{67568C42-E123-46A2-8DD2-CF4376EC3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4680" y="17625332"/>
          <a:ext cx="423773" cy="3178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268513</xdr:colOff>
      <xdr:row>52</xdr:row>
      <xdr:rowOff>146276</xdr:rowOff>
    </xdr:from>
    <xdr:ext cx="970153" cy="941161"/>
    <xdr:pic>
      <xdr:nvPicPr>
        <xdr:cNvPr id="87" name="Image 86" descr="Boîte, Verrouillage, Sécurité, Métal">
          <a:extLst>
            <a:ext uri="{FF2B5EF4-FFF2-40B4-BE49-F238E27FC236}">
              <a16:creationId xmlns:a16="http://schemas.microsoft.com/office/drawing/2014/main" id="{4267427F-4A91-4EB9-B233-C3F0BE591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888" y="25451026"/>
          <a:ext cx="970153" cy="941161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261712</xdr:colOff>
      <xdr:row>1</xdr:row>
      <xdr:rowOff>147864</xdr:rowOff>
    </xdr:from>
    <xdr:to>
      <xdr:col>2</xdr:col>
      <xdr:colOff>176585</xdr:colOff>
      <xdr:row>1</xdr:row>
      <xdr:rowOff>842010</xdr:rowOff>
    </xdr:to>
    <xdr:pic>
      <xdr:nvPicPr>
        <xdr:cNvPr id="139" name="Image 138" descr="Logo ACEF ME">
          <a:extLst>
            <a:ext uri="{FF2B5EF4-FFF2-40B4-BE49-F238E27FC236}">
              <a16:creationId xmlns:a16="http://schemas.microsoft.com/office/drawing/2014/main" id="{C1B61841-480B-47A4-B70E-01CEF5737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087" y="586014"/>
          <a:ext cx="1295998" cy="6941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1284714</xdr:colOff>
      <xdr:row>1</xdr:row>
      <xdr:rowOff>97942</xdr:rowOff>
    </xdr:from>
    <xdr:to>
      <xdr:col>7</xdr:col>
      <xdr:colOff>1108502</xdr:colOff>
      <xdr:row>1</xdr:row>
      <xdr:rowOff>929468</xdr:rowOff>
    </xdr:to>
    <xdr:pic>
      <xdr:nvPicPr>
        <xdr:cNvPr id="140" name="Image 139" descr="index">
          <a:extLst>
            <a:ext uri="{FF2B5EF4-FFF2-40B4-BE49-F238E27FC236}">
              <a16:creationId xmlns:a16="http://schemas.microsoft.com/office/drawing/2014/main" id="{27DC4497-2855-4950-926C-24395F23E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262"/>
        <a:stretch/>
      </xdr:blipFill>
      <xdr:spPr bwMode="auto">
        <a:xfrm>
          <a:off x="8904714" y="536092"/>
          <a:ext cx="1204913" cy="83152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463926</xdr:colOff>
      <xdr:row>7</xdr:row>
      <xdr:rowOff>269875</xdr:rowOff>
    </xdr:from>
    <xdr:to>
      <xdr:col>1</xdr:col>
      <xdr:colOff>984250</xdr:colOff>
      <xdr:row>7</xdr:row>
      <xdr:rowOff>863514</xdr:rowOff>
    </xdr:to>
    <xdr:pic>
      <xdr:nvPicPr>
        <xdr:cNvPr id="141" name="irc_mi" descr="tango_go_home">
          <a:extLst>
            <a:ext uri="{FF2B5EF4-FFF2-40B4-BE49-F238E27FC236}">
              <a16:creationId xmlns:a16="http://schemas.microsoft.com/office/drawing/2014/main" id="{922EA25B-5D54-4F21-9EB5-70E7B8665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301" y="4206875"/>
          <a:ext cx="520324" cy="59363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312528</xdr:colOff>
      <xdr:row>7</xdr:row>
      <xdr:rowOff>446058</xdr:rowOff>
    </xdr:from>
    <xdr:to>
      <xdr:col>2</xdr:col>
      <xdr:colOff>1103103</xdr:colOff>
      <xdr:row>7</xdr:row>
      <xdr:rowOff>798483</xdr:rowOff>
    </xdr:to>
    <xdr:pic>
      <xdr:nvPicPr>
        <xdr:cNvPr id="142" name="irc_mi" descr="2013-06-04-01-41-19-5906">
          <a:extLst>
            <a:ext uri="{FF2B5EF4-FFF2-40B4-BE49-F238E27FC236}">
              <a16:creationId xmlns:a16="http://schemas.microsoft.com/office/drawing/2014/main" id="{D7B8198B-58FB-4DE1-BE85-95E5C26FC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77" r="9677" b="3226"/>
        <a:stretch>
          <a:fillRect/>
        </a:stretch>
      </xdr:blipFill>
      <xdr:spPr bwMode="auto">
        <a:xfrm>
          <a:off x="2408028" y="8094633"/>
          <a:ext cx="790575" cy="352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650755</xdr:colOff>
      <xdr:row>7</xdr:row>
      <xdr:rowOff>332836</xdr:rowOff>
    </xdr:from>
    <xdr:to>
      <xdr:col>3</xdr:col>
      <xdr:colOff>1022230</xdr:colOff>
      <xdr:row>7</xdr:row>
      <xdr:rowOff>837661</xdr:rowOff>
    </xdr:to>
    <xdr:pic>
      <xdr:nvPicPr>
        <xdr:cNvPr id="143" name="irc_mi" descr="_17-1224070012">
          <a:extLst>
            <a:ext uri="{FF2B5EF4-FFF2-40B4-BE49-F238E27FC236}">
              <a16:creationId xmlns:a16="http://schemas.microsoft.com/office/drawing/2014/main" id="{31FD8E4C-FCAD-4A87-A01B-B99851EAD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380" y="7981411"/>
          <a:ext cx="371475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234890</xdr:colOff>
      <xdr:row>7</xdr:row>
      <xdr:rowOff>278920</xdr:rowOff>
    </xdr:from>
    <xdr:to>
      <xdr:col>3</xdr:col>
      <xdr:colOff>596840</xdr:colOff>
      <xdr:row>7</xdr:row>
      <xdr:rowOff>783745</xdr:rowOff>
    </xdr:to>
    <xdr:pic>
      <xdr:nvPicPr>
        <xdr:cNvPr id="144" name="irc_mi" descr="voleur">
          <a:extLst>
            <a:ext uri="{FF2B5EF4-FFF2-40B4-BE49-F238E27FC236}">
              <a16:creationId xmlns:a16="http://schemas.microsoft.com/office/drawing/2014/main" id="{7A86CD05-AC91-4BA2-8EEF-74EF177CD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1515" y="7927495"/>
          <a:ext cx="36195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241719</xdr:colOff>
      <xdr:row>7</xdr:row>
      <xdr:rowOff>323850</xdr:rowOff>
    </xdr:from>
    <xdr:to>
      <xdr:col>4</xdr:col>
      <xdr:colOff>556044</xdr:colOff>
      <xdr:row>7</xdr:row>
      <xdr:rowOff>790575</xdr:rowOff>
    </xdr:to>
    <xdr:pic>
      <xdr:nvPicPr>
        <xdr:cNvPr id="145" name="irc_mi" descr="appel-portable-mobile-telephone-icone-8501-96">
          <a:extLst>
            <a:ext uri="{FF2B5EF4-FFF2-40B4-BE49-F238E27FC236}">
              <a16:creationId xmlns:a16="http://schemas.microsoft.com/office/drawing/2014/main" id="{664398F4-7C4A-4942-BC97-5E27172FA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49" r="17323"/>
        <a:stretch>
          <a:fillRect/>
        </a:stretch>
      </xdr:blipFill>
      <xdr:spPr bwMode="auto">
        <a:xfrm>
          <a:off x="5099469" y="7972425"/>
          <a:ext cx="314325" cy="466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729471</xdr:colOff>
      <xdr:row>7</xdr:row>
      <xdr:rowOff>418022</xdr:rowOff>
    </xdr:from>
    <xdr:to>
      <xdr:col>4</xdr:col>
      <xdr:colOff>1167621</xdr:colOff>
      <xdr:row>7</xdr:row>
      <xdr:rowOff>779972</xdr:rowOff>
    </xdr:to>
    <xdr:pic>
      <xdr:nvPicPr>
        <xdr:cNvPr id="146" name="irc_mi" descr="icone_telephone">
          <a:extLst>
            <a:ext uri="{FF2B5EF4-FFF2-40B4-BE49-F238E27FC236}">
              <a16:creationId xmlns:a16="http://schemas.microsoft.com/office/drawing/2014/main" id="{63BF2735-8C58-402A-95C1-77093A1BF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80" t="17545" r="10527" b="17543"/>
        <a:stretch>
          <a:fillRect/>
        </a:stretch>
      </xdr:blipFill>
      <xdr:spPr bwMode="auto">
        <a:xfrm>
          <a:off x="5587221" y="8066597"/>
          <a:ext cx="438150" cy="361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477149</xdr:colOff>
      <xdr:row>7</xdr:row>
      <xdr:rowOff>237047</xdr:rowOff>
    </xdr:from>
    <xdr:to>
      <xdr:col>5</xdr:col>
      <xdr:colOff>886724</xdr:colOff>
      <xdr:row>7</xdr:row>
      <xdr:rowOff>808547</xdr:rowOff>
    </xdr:to>
    <xdr:pic>
      <xdr:nvPicPr>
        <xdr:cNvPr id="147" name="Image 146" descr="ANd9GcRG2poDQ8TT9xK1x8gfGpaPb-CjbSnZGcYBpDsMr8ubz_jPacuD">
          <a:extLst>
            <a:ext uri="{FF2B5EF4-FFF2-40B4-BE49-F238E27FC236}">
              <a16:creationId xmlns:a16="http://schemas.microsoft.com/office/drawing/2014/main" id="{56681B31-5806-4BEA-B571-64EB7B9DF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36" r="18111" b="6299"/>
        <a:stretch>
          <a:fillRect/>
        </a:stretch>
      </xdr:blipFill>
      <xdr:spPr bwMode="auto">
        <a:xfrm>
          <a:off x="6716024" y="7885622"/>
          <a:ext cx="409575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362849</xdr:colOff>
      <xdr:row>7</xdr:row>
      <xdr:rowOff>303722</xdr:rowOff>
    </xdr:from>
    <xdr:to>
      <xdr:col>6</xdr:col>
      <xdr:colOff>934349</xdr:colOff>
      <xdr:row>7</xdr:row>
      <xdr:rowOff>884747</xdr:rowOff>
    </xdr:to>
    <xdr:pic>
      <xdr:nvPicPr>
        <xdr:cNvPr id="148" name="irc_mi" descr="connaitre-composants-ordinateur-configuration-pc-dcf0bb">
          <a:extLst>
            <a:ext uri="{FF2B5EF4-FFF2-40B4-BE49-F238E27FC236}">
              <a16:creationId xmlns:a16="http://schemas.microsoft.com/office/drawing/2014/main" id="{39FA45CE-A734-4093-AE77-EB0D4ED4C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2849" y="7952297"/>
          <a:ext cx="571500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331578</xdr:colOff>
      <xdr:row>12</xdr:row>
      <xdr:rowOff>404184</xdr:rowOff>
    </xdr:from>
    <xdr:to>
      <xdr:col>1</xdr:col>
      <xdr:colOff>1084053</xdr:colOff>
      <xdr:row>12</xdr:row>
      <xdr:rowOff>785184</xdr:rowOff>
    </xdr:to>
    <xdr:pic>
      <xdr:nvPicPr>
        <xdr:cNvPr id="149" name="irc_mi" descr="family-car-clipart-car">
          <a:extLst>
            <a:ext uri="{FF2B5EF4-FFF2-40B4-BE49-F238E27FC236}">
              <a16:creationId xmlns:a16="http://schemas.microsoft.com/office/drawing/2014/main" id="{7BE34677-9B07-4260-A497-D92D34687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953" y="9910134"/>
          <a:ext cx="752475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333734</xdr:colOff>
      <xdr:row>12</xdr:row>
      <xdr:rowOff>555506</xdr:rowOff>
    </xdr:from>
    <xdr:to>
      <xdr:col>2</xdr:col>
      <xdr:colOff>1019534</xdr:colOff>
      <xdr:row>12</xdr:row>
      <xdr:rowOff>898406</xdr:rowOff>
    </xdr:to>
    <xdr:pic>
      <xdr:nvPicPr>
        <xdr:cNvPr id="150" name="irc_mi" descr="Plaque%20immatriculation">
          <a:extLst>
            <a:ext uri="{FF2B5EF4-FFF2-40B4-BE49-F238E27FC236}">
              <a16:creationId xmlns:a16="http://schemas.microsoft.com/office/drawing/2014/main" id="{3F8A43D5-6EE9-428B-B254-7CF34367F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484" y="10061456"/>
          <a:ext cx="6858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484517</xdr:colOff>
      <xdr:row>12</xdr:row>
      <xdr:rowOff>307856</xdr:rowOff>
    </xdr:from>
    <xdr:to>
      <xdr:col>2</xdr:col>
      <xdr:colOff>884567</xdr:colOff>
      <xdr:row>12</xdr:row>
      <xdr:rowOff>555506</xdr:rowOff>
    </xdr:to>
    <xdr:pic>
      <xdr:nvPicPr>
        <xdr:cNvPr id="151" name="irc_mi" descr="comment-ne-pas-perdre-ses-points-sur-le-permis-de-conduire">
          <a:extLst>
            <a:ext uri="{FF2B5EF4-FFF2-40B4-BE49-F238E27FC236}">
              <a16:creationId xmlns:a16="http://schemas.microsoft.com/office/drawing/2014/main" id="{86ED55D2-D40A-497B-BA23-8DCCF356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2267" y="9813806"/>
          <a:ext cx="400050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342720</xdr:colOff>
      <xdr:row>12</xdr:row>
      <xdr:rowOff>366083</xdr:rowOff>
    </xdr:from>
    <xdr:to>
      <xdr:col>3</xdr:col>
      <xdr:colOff>1104720</xdr:colOff>
      <xdr:row>12</xdr:row>
      <xdr:rowOff>937583</xdr:rowOff>
    </xdr:to>
    <xdr:pic>
      <xdr:nvPicPr>
        <xdr:cNvPr id="152" name="irc_mi" descr="AutoAccident2">
          <a:extLst>
            <a:ext uri="{FF2B5EF4-FFF2-40B4-BE49-F238E27FC236}">
              <a16:creationId xmlns:a16="http://schemas.microsoft.com/office/drawing/2014/main" id="{7F15786E-DD42-40D2-8861-1B19016C4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81595" y="9872033"/>
          <a:ext cx="762000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617329</xdr:colOff>
      <xdr:row>12</xdr:row>
      <xdr:rowOff>632783</xdr:rowOff>
    </xdr:from>
    <xdr:to>
      <xdr:col>4</xdr:col>
      <xdr:colOff>1074529</xdr:colOff>
      <xdr:row>12</xdr:row>
      <xdr:rowOff>918533</xdr:rowOff>
    </xdr:to>
    <xdr:pic>
      <xdr:nvPicPr>
        <xdr:cNvPr id="153" name="irc_mi" descr="1160103_98450957">
          <a:extLst>
            <a:ext uri="{FF2B5EF4-FFF2-40B4-BE49-F238E27FC236}">
              <a16:creationId xmlns:a16="http://schemas.microsoft.com/office/drawing/2014/main" id="{9E4BBEDB-CA5C-46AC-A3A0-B146DBAB2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28" t="22421" r="18025" b="22769"/>
        <a:stretch>
          <a:fillRect/>
        </a:stretch>
      </xdr:blipFill>
      <xdr:spPr bwMode="auto">
        <a:xfrm>
          <a:off x="1331704" y="13853483"/>
          <a:ext cx="457200" cy="285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310012</xdr:colOff>
      <xdr:row>12</xdr:row>
      <xdr:rowOff>242798</xdr:rowOff>
    </xdr:from>
    <xdr:to>
      <xdr:col>4</xdr:col>
      <xdr:colOff>624337</xdr:colOff>
      <xdr:row>12</xdr:row>
      <xdr:rowOff>709523</xdr:rowOff>
    </xdr:to>
    <xdr:pic>
      <xdr:nvPicPr>
        <xdr:cNvPr id="154" name="irc_mi" descr="under-age6-moins-220x325">
          <a:extLst>
            <a:ext uri="{FF2B5EF4-FFF2-40B4-BE49-F238E27FC236}">
              <a16:creationId xmlns:a16="http://schemas.microsoft.com/office/drawing/2014/main" id="{8529282F-209C-4BD7-A66F-8447925BF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4387" y="13463498"/>
          <a:ext cx="314325" cy="466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483977</xdr:colOff>
      <xdr:row>12</xdr:row>
      <xdr:rowOff>286219</xdr:rowOff>
    </xdr:from>
    <xdr:to>
      <xdr:col>5</xdr:col>
      <xdr:colOff>950702</xdr:colOff>
      <xdr:row>12</xdr:row>
      <xdr:rowOff>882590</xdr:rowOff>
    </xdr:to>
    <xdr:pic>
      <xdr:nvPicPr>
        <xdr:cNvPr id="155" name="irc_mi" descr="x15536852">
          <a:extLst>
            <a:ext uri="{FF2B5EF4-FFF2-40B4-BE49-F238E27FC236}">
              <a16:creationId xmlns:a16="http://schemas.microsoft.com/office/drawing/2014/main" id="{DD4C28CB-2DC5-4545-80D0-810A61483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727" y="13506919"/>
          <a:ext cx="466725" cy="59637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427906</xdr:colOff>
      <xdr:row>7</xdr:row>
      <xdr:rowOff>367701</xdr:rowOff>
    </xdr:from>
    <xdr:to>
      <xdr:col>7</xdr:col>
      <xdr:colOff>1015634</xdr:colOff>
      <xdr:row>7</xdr:row>
      <xdr:rowOff>834426</xdr:rowOff>
    </xdr:to>
    <xdr:pic>
      <xdr:nvPicPr>
        <xdr:cNvPr id="156" name="Image 155" descr="bank-988164_960_720">
          <a:extLst>
            <a:ext uri="{FF2B5EF4-FFF2-40B4-BE49-F238E27FC236}">
              <a16:creationId xmlns:a16="http://schemas.microsoft.com/office/drawing/2014/main" id="{F19D402F-C14D-482C-9A36-57637D331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3406" y="17303151"/>
          <a:ext cx="587728" cy="466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434196</xdr:colOff>
      <xdr:row>48</xdr:row>
      <xdr:rowOff>283054</xdr:rowOff>
    </xdr:from>
    <xdr:to>
      <xdr:col>3</xdr:col>
      <xdr:colOff>1005696</xdr:colOff>
      <xdr:row>48</xdr:row>
      <xdr:rowOff>854554</xdr:rowOff>
    </xdr:to>
    <xdr:pic>
      <xdr:nvPicPr>
        <xdr:cNvPr id="157" name="irc_mi" descr="carte-de-credit">
          <a:extLst>
            <a:ext uri="{FF2B5EF4-FFF2-40B4-BE49-F238E27FC236}">
              <a16:creationId xmlns:a16="http://schemas.microsoft.com/office/drawing/2014/main" id="{CC2EE15C-D491-45EA-AF64-0605745C8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3071" y="17218504"/>
          <a:ext cx="571500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341103</xdr:colOff>
      <xdr:row>25</xdr:row>
      <xdr:rowOff>365005</xdr:rowOff>
    </xdr:from>
    <xdr:to>
      <xdr:col>1</xdr:col>
      <xdr:colOff>1065003</xdr:colOff>
      <xdr:row>25</xdr:row>
      <xdr:rowOff>812680</xdr:rowOff>
    </xdr:to>
    <xdr:pic>
      <xdr:nvPicPr>
        <xdr:cNvPr id="158" name="irc_mi" descr="fuel">
          <a:extLst>
            <a:ext uri="{FF2B5EF4-FFF2-40B4-BE49-F238E27FC236}">
              <a16:creationId xmlns:a16="http://schemas.microsoft.com/office/drawing/2014/main" id="{914BD817-AE5D-4ED2-B169-430B0ABE8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0" t="16763" r="2942" b="7797"/>
        <a:stretch>
          <a:fillRect/>
        </a:stretch>
      </xdr:blipFill>
      <xdr:spPr bwMode="auto">
        <a:xfrm>
          <a:off x="2436603" y="9870955"/>
          <a:ext cx="72390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306237</xdr:colOff>
      <xdr:row>25</xdr:row>
      <xdr:rowOff>529087</xdr:rowOff>
    </xdr:from>
    <xdr:to>
      <xdr:col>2</xdr:col>
      <xdr:colOff>1030137</xdr:colOff>
      <xdr:row>25</xdr:row>
      <xdr:rowOff>891037</xdr:rowOff>
    </xdr:to>
    <xdr:pic>
      <xdr:nvPicPr>
        <xdr:cNvPr id="159" name="irc_mi" descr="autobus-les-tours-du-vieux-quebec-inc-photo-03_Album-grand">
          <a:extLst>
            <a:ext uri="{FF2B5EF4-FFF2-40B4-BE49-F238E27FC236}">
              <a16:creationId xmlns:a16="http://schemas.microsoft.com/office/drawing/2014/main" id="{4D15A64A-E774-4D96-9E1F-6BEDFF6BA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17" b="19052"/>
        <a:stretch>
          <a:fillRect/>
        </a:stretch>
      </xdr:blipFill>
      <xdr:spPr bwMode="auto">
        <a:xfrm>
          <a:off x="7926237" y="10035037"/>
          <a:ext cx="723900" cy="361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382437</xdr:colOff>
      <xdr:row>25</xdr:row>
      <xdr:rowOff>281437</xdr:rowOff>
    </xdr:from>
    <xdr:to>
      <xdr:col>2</xdr:col>
      <xdr:colOff>953937</xdr:colOff>
      <xdr:row>25</xdr:row>
      <xdr:rowOff>529087</xdr:rowOff>
    </xdr:to>
    <xdr:pic>
      <xdr:nvPicPr>
        <xdr:cNvPr id="160" name="Image 159" descr="Résultats de recherche d'images pour « taxi »">
          <a:extLst>
            <a:ext uri="{FF2B5EF4-FFF2-40B4-BE49-F238E27FC236}">
              <a16:creationId xmlns:a16="http://schemas.microsoft.com/office/drawing/2014/main" id="{BF8FC65C-3F45-411D-9D12-C7F7AE4ED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949" b="7660"/>
        <a:stretch>
          <a:fillRect/>
        </a:stretch>
      </xdr:blipFill>
      <xdr:spPr bwMode="auto">
        <a:xfrm>
          <a:off x="8002437" y="9787387"/>
          <a:ext cx="571500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515608</xdr:colOff>
      <xdr:row>20</xdr:row>
      <xdr:rowOff>302104</xdr:rowOff>
    </xdr:from>
    <xdr:to>
      <xdr:col>1</xdr:col>
      <xdr:colOff>982333</xdr:colOff>
      <xdr:row>20</xdr:row>
      <xdr:rowOff>883129</xdr:rowOff>
    </xdr:to>
    <xdr:pic>
      <xdr:nvPicPr>
        <xdr:cNvPr id="161" name="irc_mi" descr="k12683745">
          <a:extLst>
            <a:ext uri="{FF2B5EF4-FFF2-40B4-BE49-F238E27FC236}">
              <a16:creationId xmlns:a16="http://schemas.microsoft.com/office/drawing/2014/main" id="{C2432BE9-D48F-4503-A8BC-A04EDCD4B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9983" y="11665429"/>
          <a:ext cx="466725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491885</xdr:colOff>
      <xdr:row>20</xdr:row>
      <xdr:rowOff>327984</xdr:rowOff>
    </xdr:from>
    <xdr:to>
      <xdr:col>2</xdr:col>
      <xdr:colOff>958610</xdr:colOff>
      <xdr:row>20</xdr:row>
      <xdr:rowOff>909009</xdr:rowOff>
    </xdr:to>
    <xdr:pic>
      <xdr:nvPicPr>
        <xdr:cNvPr id="162" name="irc_mi" descr="k12683745">
          <a:extLst>
            <a:ext uri="{FF2B5EF4-FFF2-40B4-BE49-F238E27FC236}">
              <a16:creationId xmlns:a16="http://schemas.microsoft.com/office/drawing/2014/main" id="{400AA969-0F50-4365-9D95-45418A17A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7385" y="11691309"/>
          <a:ext cx="466725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466545</xdr:colOff>
      <xdr:row>20</xdr:row>
      <xdr:rowOff>345955</xdr:rowOff>
    </xdr:from>
    <xdr:to>
      <xdr:col>3</xdr:col>
      <xdr:colOff>933270</xdr:colOff>
      <xdr:row>20</xdr:row>
      <xdr:rowOff>926980</xdr:rowOff>
    </xdr:to>
    <xdr:pic>
      <xdr:nvPicPr>
        <xdr:cNvPr id="163" name="irc_mi" descr="k12683745">
          <a:extLst>
            <a:ext uri="{FF2B5EF4-FFF2-40B4-BE49-F238E27FC236}">
              <a16:creationId xmlns:a16="http://schemas.microsoft.com/office/drawing/2014/main" id="{B2DD2442-800E-458B-8802-D7EA76522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170" y="11709280"/>
          <a:ext cx="466725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454864</xdr:colOff>
      <xdr:row>20</xdr:row>
      <xdr:rowOff>336969</xdr:rowOff>
    </xdr:from>
    <xdr:to>
      <xdr:col>4</xdr:col>
      <xdr:colOff>921589</xdr:colOff>
      <xdr:row>20</xdr:row>
      <xdr:rowOff>917994</xdr:rowOff>
    </xdr:to>
    <xdr:pic>
      <xdr:nvPicPr>
        <xdr:cNvPr id="164" name="irc_mi" descr="k12683745">
          <a:extLst>
            <a:ext uri="{FF2B5EF4-FFF2-40B4-BE49-F238E27FC236}">
              <a16:creationId xmlns:a16="http://schemas.microsoft.com/office/drawing/2014/main" id="{BACFFB57-2732-407E-B200-52225A028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2614" y="11700294"/>
          <a:ext cx="466725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293478</xdr:colOff>
      <xdr:row>20</xdr:row>
      <xdr:rowOff>127290</xdr:rowOff>
    </xdr:from>
    <xdr:to>
      <xdr:col>5</xdr:col>
      <xdr:colOff>645903</xdr:colOff>
      <xdr:row>20</xdr:row>
      <xdr:rowOff>662976</xdr:rowOff>
    </xdr:to>
    <xdr:pic>
      <xdr:nvPicPr>
        <xdr:cNvPr id="165" name="Image 164" descr="coffee-3151398__340">
          <a:extLst>
            <a:ext uri="{FF2B5EF4-FFF2-40B4-BE49-F238E27FC236}">
              <a16:creationId xmlns:a16="http://schemas.microsoft.com/office/drawing/2014/main" id="{EBE813D3-6003-4559-8EC5-C7E61076E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66"/>
        <a:stretch>
          <a:fillRect/>
        </a:stretch>
      </xdr:blipFill>
      <xdr:spPr bwMode="auto">
        <a:xfrm>
          <a:off x="6532353" y="11490615"/>
          <a:ext cx="352425" cy="53568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693529</xdr:colOff>
      <xdr:row>20</xdr:row>
      <xdr:rowOff>131113</xdr:rowOff>
    </xdr:from>
    <xdr:to>
      <xdr:col>5</xdr:col>
      <xdr:colOff>1122153</xdr:colOff>
      <xdr:row>20</xdr:row>
      <xdr:rowOff>653450</xdr:rowOff>
    </xdr:to>
    <xdr:pic>
      <xdr:nvPicPr>
        <xdr:cNvPr id="166" name="Image 165" descr="Muffin, Cerise, Brisures De Chocolat">
          <a:extLst>
            <a:ext uri="{FF2B5EF4-FFF2-40B4-BE49-F238E27FC236}">
              <a16:creationId xmlns:a16="http://schemas.microsoft.com/office/drawing/2014/main" id="{34DB1BBE-B942-47C0-BB97-E83E2B8CA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2404" y="11494438"/>
          <a:ext cx="428624" cy="522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436353</xdr:colOff>
      <xdr:row>20</xdr:row>
      <xdr:rowOff>586401</xdr:rowOff>
    </xdr:from>
    <xdr:to>
      <xdr:col>5</xdr:col>
      <xdr:colOff>1055478</xdr:colOff>
      <xdr:row>21</xdr:row>
      <xdr:rowOff>987</xdr:rowOff>
    </xdr:to>
    <xdr:pic>
      <xdr:nvPicPr>
        <xdr:cNvPr id="167" name="Image 166" descr="Sac, Puces, Chips, Junk Food">
          <a:extLst>
            <a:ext uri="{FF2B5EF4-FFF2-40B4-BE49-F238E27FC236}">
              <a16:creationId xmlns:a16="http://schemas.microsoft.com/office/drawing/2014/main" id="{B468DC30-2E81-4EBC-9037-A9A97C66E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228" y="11949726"/>
          <a:ext cx="619125" cy="486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391424</xdr:colOff>
      <xdr:row>20</xdr:row>
      <xdr:rowOff>269755</xdr:rowOff>
    </xdr:from>
    <xdr:to>
      <xdr:col>6</xdr:col>
      <xdr:colOff>905774</xdr:colOff>
      <xdr:row>20</xdr:row>
      <xdr:rowOff>879355</xdr:rowOff>
    </xdr:to>
    <xdr:pic>
      <xdr:nvPicPr>
        <xdr:cNvPr id="168" name="irc_mi" descr="restaurant-clip-art-yTorqk4TE">
          <a:extLst>
            <a:ext uri="{FF2B5EF4-FFF2-40B4-BE49-F238E27FC236}">
              <a16:creationId xmlns:a16="http://schemas.microsoft.com/office/drawing/2014/main" id="{A60061F5-63BC-4D84-8A70-CFEAEA74B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60424" y="12604630"/>
          <a:ext cx="514350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331577</xdr:colOff>
      <xdr:row>30</xdr:row>
      <xdr:rowOff>226984</xdr:rowOff>
    </xdr:from>
    <xdr:to>
      <xdr:col>1</xdr:col>
      <xdr:colOff>1074527</xdr:colOff>
      <xdr:row>30</xdr:row>
      <xdr:rowOff>893734</xdr:rowOff>
    </xdr:to>
    <xdr:pic>
      <xdr:nvPicPr>
        <xdr:cNvPr id="169" name="irc_mi" descr="miroir%20large">
          <a:extLst>
            <a:ext uri="{FF2B5EF4-FFF2-40B4-BE49-F238E27FC236}">
              <a16:creationId xmlns:a16="http://schemas.microsoft.com/office/drawing/2014/main" id="{7E81EC43-88F2-4736-AA23-6028C72D5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1702" y="10204422"/>
          <a:ext cx="742950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419998</xdr:colOff>
      <xdr:row>30</xdr:row>
      <xdr:rowOff>274069</xdr:rowOff>
    </xdr:from>
    <xdr:to>
      <xdr:col>2</xdr:col>
      <xdr:colOff>905773</xdr:colOff>
      <xdr:row>30</xdr:row>
      <xdr:rowOff>921769</xdr:rowOff>
    </xdr:to>
    <xdr:pic>
      <xdr:nvPicPr>
        <xdr:cNvPr id="170" name="Image 169" descr="washer">
          <a:extLst>
            <a:ext uri="{FF2B5EF4-FFF2-40B4-BE49-F238E27FC236}">
              <a16:creationId xmlns:a16="http://schemas.microsoft.com/office/drawing/2014/main" id="{4F9A263D-9FCC-4526-A839-9F009D132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998" y="13494769"/>
          <a:ext cx="485775" cy="647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335801</xdr:colOff>
      <xdr:row>25</xdr:row>
      <xdr:rowOff>245912</xdr:rowOff>
    </xdr:from>
    <xdr:to>
      <xdr:col>3</xdr:col>
      <xdr:colOff>1031126</xdr:colOff>
      <xdr:row>25</xdr:row>
      <xdr:rowOff>893612</xdr:rowOff>
    </xdr:to>
    <xdr:pic>
      <xdr:nvPicPr>
        <xdr:cNvPr id="171" name="irc_mi" descr="%D0%BC%D0%B8%D0%BD%D0%B8">
          <a:extLst>
            <a:ext uri="{FF2B5EF4-FFF2-40B4-BE49-F238E27FC236}">
              <a16:creationId xmlns:a16="http://schemas.microsoft.com/office/drawing/2014/main" id="{AF34DDDC-A11A-46D9-8516-935A13EBC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r="12500"/>
        <a:stretch>
          <a:fillRect/>
        </a:stretch>
      </xdr:blipFill>
      <xdr:spPr bwMode="auto">
        <a:xfrm>
          <a:off x="3812426" y="12691912"/>
          <a:ext cx="695325" cy="647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335262</xdr:colOff>
      <xdr:row>25</xdr:row>
      <xdr:rowOff>288805</xdr:rowOff>
    </xdr:from>
    <xdr:to>
      <xdr:col>6</xdr:col>
      <xdr:colOff>1049637</xdr:colOff>
      <xdr:row>25</xdr:row>
      <xdr:rowOff>860305</xdr:rowOff>
    </xdr:to>
    <xdr:pic>
      <xdr:nvPicPr>
        <xdr:cNvPr id="172" name="irc_mi" descr="Cigarrette">
          <a:extLst>
            <a:ext uri="{FF2B5EF4-FFF2-40B4-BE49-F238E27FC236}">
              <a16:creationId xmlns:a16="http://schemas.microsoft.com/office/drawing/2014/main" id="{B7B88B63-D85E-4D62-BA3F-5EF321936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8637" y="5273555"/>
          <a:ext cx="714375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452797</xdr:colOff>
      <xdr:row>25</xdr:row>
      <xdr:rowOff>290961</xdr:rowOff>
    </xdr:from>
    <xdr:to>
      <xdr:col>4</xdr:col>
      <xdr:colOff>881422</xdr:colOff>
      <xdr:row>25</xdr:row>
      <xdr:rowOff>862461</xdr:rowOff>
    </xdr:to>
    <xdr:pic>
      <xdr:nvPicPr>
        <xdr:cNvPr id="173" name="irc_mi" descr="logo_loto-quebec_bleu_200">
          <a:extLst>
            <a:ext uri="{FF2B5EF4-FFF2-40B4-BE49-F238E27FC236}">
              <a16:creationId xmlns:a16="http://schemas.microsoft.com/office/drawing/2014/main" id="{65CEEA2A-B989-48D6-B12E-EFC8E61BA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61" t="13716" r="22276" b="11607"/>
        <a:stretch>
          <a:fillRect/>
        </a:stretch>
      </xdr:blipFill>
      <xdr:spPr bwMode="auto">
        <a:xfrm>
          <a:off x="24693922" y="5275711"/>
          <a:ext cx="428625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289794</xdr:colOff>
      <xdr:row>25</xdr:row>
      <xdr:rowOff>297252</xdr:rowOff>
    </xdr:from>
    <xdr:to>
      <xdr:col>5</xdr:col>
      <xdr:colOff>1013694</xdr:colOff>
      <xdr:row>25</xdr:row>
      <xdr:rowOff>849702</xdr:rowOff>
    </xdr:to>
    <xdr:pic>
      <xdr:nvPicPr>
        <xdr:cNvPr id="174" name="irc_mi" descr="alcool">
          <a:extLst>
            <a:ext uri="{FF2B5EF4-FFF2-40B4-BE49-F238E27FC236}">
              <a16:creationId xmlns:a16="http://schemas.microsoft.com/office/drawing/2014/main" id="{C6A3CB3D-36B6-4614-9D66-2236D6871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12044" y="5282002"/>
          <a:ext cx="723900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324210</xdr:colOff>
      <xdr:row>25</xdr:row>
      <xdr:rowOff>343259</xdr:rowOff>
    </xdr:from>
    <xdr:to>
      <xdr:col>7</xdr:col>
      <xdr:colOff>1152885</xdr:colOff>
      <xdr:row>25</xdr:row>
      <xdr:rowOff>933809</xdr:rowOff>
    </xdr:to>
    <xdr:pic>
      <xdr:nvPicPr>
        <xdr:cNvPr id="175" name="irc_mi" descr="drogues">
          <a:extLst>
            <a:ext uri="{FF2B5EF4-FFF2-40B4-BE49-F238E27FC236}">
              <a16:creationId xmlns:a16="http://schemas.microsoft.com/office/drawing/2014/main" id="{BC84CFD4-A18C-45F1-8F35-D4756E02A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lum contras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r="4337"/>
        <a:stretch>
          <a:fillRect/>
        </a:stretch>
      </xdr:blipFill>
      <xdr:spPr bwMode="auto">
        <a:xfrm>
          <a:off x="7944210" y="15421334"/>
          <a:ext cx="828675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7</xdr:col>
      <xdr:colOff>377585</xdr:colOff>
      <xdr:row>20</xdr:row>
      <xdr:rowOff>309472</xdr:rowOff>
    </xdr:from>
    <xdr:to>
      <xdr:col>7</xdr:col>
      <xdr:colOff>1139585</xdr:colOff>
      <xdr:row>20</xdr:row>
      <xdr:rowOff>938122</xdr:rowOff>
    </xdr:to>
    <xdr:pic>
      <xdr:nvPicPr>
        <xdr:cNvPr id="176" name="irc_mi" descr="chien-chat_landing">
          <a:extLst>
            <a:ext uri="{FF2B5EF4-FFF2-40B4-BE49-F238E27FC236}">
              <a16:creationId xmlns:a16="http://schemas.microsoft.com/office/drawing/2014/main" id="{1F984A3E-606E-45A7-A37D-661161D11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9948"/>
        <a:stretch>
          <a:fillRect/>
        </a:stretch>
      </xdr:blipFill>
      <xdr:spPr bwMode="auto">
        <a:xfrm>
          <a:off x="1091960" y="17244922"/>
          <a:ext cx="762000" cy="628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425749</xdr:colOff>
      <xdr:row>43</xdr:row>
      <xdr:rowOff>332117</xdr:rowOff>
    </xdr:from>
    <xdr:to>
      <xdr:col>1</xdr:col>
      <xdr:colOff>997249</xdr:colOff>
      <xdr:row>43</xdr:row>
      <xdr:rowOff>903617</xdr:rowOff>
    </xdr:to>
    <xdr:pic>
      <xdr:nvPicPr>
        <xdr:cNvPr id="177" name="irc_mi" descr="Garage%20automobile">
          <a:extLst>
            <a:ext uri="{FF2B5EF4-FFF2-40B4-BE49-F238E27FC236}">
              <a16:creationId xmlns:a16="http://schemas.microsoft.com/office/drawing/2014/main" id="{FBCB9C07-0A1A-43DC-8806-04072B2F7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clrChange>
            <a:clrFrom>
              <a:srgbClr val="FFFEFF"/>
            </a:clrFrom>
            <a:clrTo>
              <a:srgbClr val="FFFE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55" t="6769" r="8720" b="8615"/>
        <a:stretch>
          <a:fillRect/>
        </a:stretch>
      </xdr:blipFill>
      <xdr:spPr bwMode="auto">
        <a:xfrm>
          <a:off x="3902374" y="9838067"/>
          <a:ext cx="571500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333734</xdr:colOff>
      <xdr:row>43</xdr:row>
      <xdr:rowOff>555506</xdr:rowOff>
    </xdr:from>
    <xdr:to>
      <xdr:col>2</xdr:col>
      <xdr:colOff>1019534</xdr:colOff>
      <xdr:row>43</xdr:row>
      <xdr:rowOff>898406</xdr:rowOff>
    </xdr:to>
    <xdr:pic>
      <xdr:nvPicPr>
        <xdr:cNvPr id="178" name="irc_mi" descr="Plaque%20immatriculation">
          <a:extLst>
            <a:ext uri="{FF2B5EF4-FFF2-40B4-BE49-F238E27FC236}">
              <a16:creationId xmlns:a16="http://schemas.microsoft.com/office/drawing/2014/main" id="{E6E314CE-1016-4D34-A968-B0F015589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484" y="10061456"/>
          <a:ext cx="6858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484517</xdr:colOff>
      <xdr:row>43</xdr:row>
      <xdr:rowOff>307856</xdr:rowOff>
    </xdr:from>
    <xdr:to>
      <xdr:col>2</xdr:col>
      <xdr:colOff>884567</xdr:colOff>
      <xdr:row>43</xdr:row>
      <xdr:rowOff>555506</xdr:rowOff>
    </xdr:to>
    <xdr:pic>
      <xdr:nvPicPr>
        <xdr:cNvPr id="179" name="irc_mi" descr="comment-ne-pas-perdre-ses-points-sur-le-permis-de-conduire">
          <a:extLst>
            <a:ext uri="{FF2B5EF4-FFF2-40B4-BE49-F238E27FC236}">
              <a16:creationId xmlns:a16="http://schemas.microsoft.com/office/drawing/2014/main" id="{F03D8BBB-2DDA-4775-945A-237BC6532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2267" y="9813806"/>
          <a:ext cx="400050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638575</xdr:colOff>
      <xdr:row>43</xdr:row>
      <xdr:rowOff>227521</xdr:rowOff>
    </xdr:from>
    <xdr:to>
      <xdr:col>3</xdr:col>
      <xdr:colOff>1141743</xdr:colOff>
      <xdr:row>43</xdr:row>
      <xdr:rowOff>741871</xdr:rowOff>
    </xdr:to>
    <xdr:pic>
      <xdr:nvPicPr>
        <xdr:cNvPr id="180" name="irc_mi" descr="chirurgie-dentaire">
          <a:extLst>
            <a:ext uri="{FF2B5EF4-FFF2-40B4-BE49-F238E27FC236}">
              <a16:creationId xmlns:a16="http://schemas.microsoft.com/office/drawing/2014/main" id="{F4B99DA6-CBFF-4139-85E7-B69C80DC6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5200" y="13448221"/>
          <a:ext cx="503168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335352</xdr:colOff>
      <xdr:row>43</xdr:row>
      <xdr:rowOff>594684</xdr:rowOff>
    </xdr:from>
    <xdr:to>
      <xdr:col>3</xdr:col>
      <xdr:colOff>895422</xdr:colOff>
      <xdr:row>43</xdr:row>
      <xdr:rowOff>861384</xdr:rowOff>
    </xdr:to>
    <xdr:pic>
      <xdr:nvPicPr>
        <xdr:cNvPr id="181" name="irc_mi" descr="lunettes-de-vue-premiere-vue-OWII119-C01-noir-face">
          <a:extLst>
            <a:ext uri="{FF2B5EF4-FFF2-40B4-BE49-F238E27FC236}">
              <a16:creationId xmlns:a16="http://schemas.microsoft.com/office/drawing/2014/main" id="{1C614083-9960-48F3-9DD2-8AE6A369C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60" t="22861" r="11845" b="23038"/>
        <a:stretch>
          <a:fillRect/>
        </a:stretch>
      </xdr:blipFill>
      <xdr:spPr bwMode="auto">
        <a:xfrm>
          <a:off x="3811977" y="13815384"/>
          <a:ext cx="560070" cy="266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323131</xdr:colOff>
      <xdr:row>43</xdr:row>
      <xdr:rowOff>356558</xdr:rowOff>
    </xdr:from>
    <xdr:to>
      <xdr:col>4</xdr:col>
      <xdr:colOff>1094656</xdr:colOff>
      <xdr:row>43</xdr:row>
      <xdr:rowOff>889958</xdr:rowOff>
    </xdr:to>
    <xdr:pic>
      <xdr:nvPicPr>
        <xdr:cNvPr id="182" name="irc_mi" descr="clothing-symbol-set-bold-outlines-21313323">
          <a:extLst>
            <a:ext uri="{FF2B5EF4-FFF2-40B4-BE49-F238E27FC236}">
              <a16:creationId xmlns:a16="http://schemas.microsoft.com/office/drawing/2014/main" id="{3504D7CB-C834-494D-9E14-DB9222BF0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clrChange>
            <a:clrFrom>
              <a:srgbClr val="FFFBFE"/>
            </a:clrFrom>
            <a:clrTo>
              <a:srgbClr val="FFFB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085"/>
        <a:stretch>
          <a:fillRect/>
        </a:stretch>
      </xdr:blipFill>
      <xdr:spPr bwMode="auto">
        <a:xfrm>
          <a:off x="6562006" y="13577258"/>
          <a:ext cx="771525" cy="533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371295</xdr:colOff>
      <xdr:row>43</xdr:row>
      <xdr:rowOff>335891</xdr:rowOff>
    </xdr:from>
    <xdr:to>
      <xdr:col>5</xdr:col>
      <xdr:colOff>1018995</xdr:colOff>
      <xdr:row>43</xdr:row>
      <xdr:rowOff>831191</xdr:rowOff>
    </xdr:to>
    <xdr:pic>
      <xdr:nvPicPr>
        <xdr:cNvPr id="183" name="irc_mi" descr="sports-gear">
          <a:extLst>
            <a:ext uri="{FF2B5EF4-FFF2-40B4-BE49-F238E27FC236}">
              <a16:creationId xmlns:a16="http://schemas.microsoft.com/office/drawing/2014/main" id="{355C8A2A-324C-4F79-8834-069150D01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0918"/>
        <a:stretch>
          <a:fillRect/>
        </a:stretch>
      </xdr:blipFill>
      <xdr:spPr bwMode="auto">
        <a:xfrm>
          <a:off x="2466795" y="15413966"/>
          <a:ext cx="6477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334273</xdr:colOff>
      <xdr:row>48</xdr:row>
      <xdr:rowOff>262926</xdr:rowOff>
    </xdr:from>
    <xdr:to>
      <xdr:col>1</xdr:col>
      <xdr:colOff>1077223</xdr:colOff>
      <xdr:row>48</xdr:row>
      <xdr:rowOff>824901</xdr:rowOff>
    </xdr:to>
    <xdr:pic>
      <xdr:nvPicPr>
        <xdr:cNvPr id="184" name="irc_mi" descr="idees_cadeaux_hommes_horiz">
          <a:extLst>
            <a:ext uri="{FF2B5EF4-FFF2-40B4-BE49-F238E27FC236}">
              <a16:creationId xmlns:a16="http://schemas.microsoft.com/office/drawing/2014/main" id="{59D2878D-7454-4640-BFBC-F7A6DB348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18" r="17392"/>
        <a:stretch>
          <a:fillRect/>
        </a:stretch>
      </xdr:blipFill>
      <xdr:spPr bwMode="auto">
        <a:xfrm>
          <a:off x="3810898" y="17198376"/>
          <a:ext cx="742950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351167</xdr:colOff>
      <xdr:row>48</xdr:row>
      <xdr:rowOff>197330</xdr:rowOff>
    </xdr:from>
    <xdr:to>
      <xdr:col>2</xdr:col>
      <xdr:colOff>1075067</xdr:colOff>
      <xdr:row>48</xdr:row>
      <xdr:rowOff>921230</xdr:rowOff>
    </xdr:to>
    <xdr:pic>
      <xdr:nvPicPr>
        <xdr:cNvPr id="185" name="Image 184" descr="Sticker phylactère bulle-02">
          <a:extLst>
            <a:ext uri="{FF2B5EF4-FFF2-40B4-BE49-F238E27FC236}">
              <a16:creationId xmlns:a16="http://schemas.microsoft.com/office/drawing/2014/main" id="{72A95E4B-9D8C-423D-9E37-692181C30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8917" y="17132780"/>
          <a:ext cx="72390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392906</xdr:colOff>
      <xdr:row>12</xdr:row>
      <xdr:rowOff>178593</xdr:rowOff>
    </xdr:from>
    <xdr:to>
      <xdr:col>7</xdr:col>
      <xdr:colOff>983456</xdr:colOff>
      <xdr:row>12</xdr:row>
      <xdr:rowOff>1022236</xdr:rowOff>
    </xdr:to>
    <xdr:pic>
      <xdr:nvPicPr>
        <xdr:cNvPr id="186" name="Image 185" descr="Simulateur, Maths, Rétro, L'École, Étude">
          <a:extLst>
            <a:ext uri="{FF2B5EF4-FFF2-40B4-BE49-F238E27FC236}">
              <a16:creationId xmlns:a16="http://schemas.microsoft.com/office/drawing/2014/main" id="{E4844FE5-321E-4D3A-9D91-7A831DBC9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0656" y="8870156"/>
          <a:ext cx="590550" cy="843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428625</xdr:colOff>
      <xdr:row>30</xdr:row>
      <xdr:rowOff>142875</xdr:rowOff>
    </xdr:from>
    <xdr:to>
      <xdr:col>7</xdr:col>
      <xdr:colOff>1019175</xdr:colOff>
      <xdr:row>30</xdr:row>
      <xdr:rowOff>986518</xdr:rowOff>
    </xdr:to>
    <xdr:pic>
      <xdr:nvPicPr>
        <xdr:cNvPr id="187" name="Image 186" descr="Simulateur, Maths, Rétro, L'École, Étude">
          <a:extLst>
            <a:ext uri="{FF2B5EF4-FFF2-40B4-BE49-F238E27FC236}">
              <a16:creationId xmlns:a16="http://schemas.microsoft.com/office/drawing/2014/main" id="{D44B91A2-62F4-460C-9E7A-3695F7A4A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0" y="15263813"/>
          <a:ext cx="590550" cy="843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335801</xdr:colOff>
      <xdr:row>43</xdr:row>
      <xdr:rowOff>245912</xdr:rowOff>
    </xdr:from>
    <xdr:to>
      <xdr:col>6</xdr:col>
      <xdr:colOff>1031126</xdr:colOff>
      <xdr:row>43</xdr:row>
      <xdr:rowOff>893612</xdr:rowOff>
    </xdr:to>
    <xdr:pic>
      <xdr:nvPicPr>
        <xdr:cNvPr id="188" name="irc_mi" descr="%D0%BC%D0%B8%D0%BD%D0%B8">
          <a:extLst>
            <a:ext uri="{FF2B5EF4-FFF2-40B4-BE49-F238E27FC236}">
              <a16:creationId xmlns:a16="http://schemas.microsoft.com/office/drawing/2014/main" id="{CE2264B3-93BE-49B3-BCC4-5C7593A03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r="12500"/>
        <a:stretch>
          <a:fillRect/>
        </a:stretch>
      </xdr:blipFill>
      <xdr:spPr bwMode="auto">
        <a:xfrm>
          <a:off x="3812426" y="12691912"/>
          <a:ext cx="695325" cy="647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365125</xdr:colOff>
      <xdr:row>48</xdr:row>
      <xdr:rowOff>174625</xdr:rowOff>
    </xdr:from>
    <xdr:to>
      <xdr:col>7</xdr:col>
      <xdr:colOff>955675</xdr:colOff>
      <xdr:row>48</xdr:row>
      <xdr:rowOff>1018268</xdr:rowOff>
    </xdr:to>
    <xdr:pic>
      <xdr:nvPicPr>
        <xdr:cNvPr id="189" name="Image 188" descr="Simulateur, Maths, Rétro, L'École, Étude">
          <a:extLst>
            <a:ext uri="{FF2B5EF4-FFF2-40B4-BE49-F238E27FC236}">
              <a16:creationId xmlns:a16="http://schemas.microsoft.com/office/drawing/2014/main" id="{A0E52FD5-6C4C-47B7-A700-63D103F55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6250" y="23256875"/>
          <a:ext cx="590550" cy="843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219075</xdr:colOff>
      <xdr:row>43</xdr:row>
      <xdr:rowOff>114300</xdr:rowOff>
    </xdr:from>
    <xdr:to>
      <xdr:col>7</xdr:col>
      <xdr:colOff>1162050</xdr:colOff>
      <xdr:row>43</xdr:row>
      <xdr:rowOff>1057275</xdr:rowOff>
    </xdr:to>
    <xdr:pic>
      <xdr:nvPicPr>
        <xdr:cNvPr id="59" name="Image 58" descr="Calendrier, Icône, Pictogramme, Web">
          <a:extLst>
            <a:ext uri="{FF2B5EF4-FFF2-40B4-BE49-F238E27FC236}">
              <a16:creationId xmlns:a16="http://schemas.microsoft.com/office/drawing/2014/main" id="{266A1814-DE67-4E03-B26F-41253BC9F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20507325"/>
          <a:ext cx="9429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apps.cra-arc.gc.ca/ebci/oecv/external/prot/cli_srch_01_ld.action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www.rrq.gouv.qc.ca/fr/services/services_en_ligne/soutien_aux_enfants/Pages/changement_frequence_sae.aspx" TargetMode="External"/><Relationship Id="rId1" Type="http://schemas.openxmlformats.org/officeDocument/2006/relationships/hyperlink" Target="http://www4.gouv.qc.ca/FR/Portail/Citoyens/Evenements/aines/Pages/demander-allocationlogement.aspx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apps.cra-arc.gc.ca/ebci/oecv/external/prot/cli_srch_01_ld.action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BFC77-43C4-4A2D-9CE4-74C088E17B20}">
  <dimension ref="A1:K39"/>
  <sheetViews>
    <sheetView showGridLines="0" showRowColHeaders="0" tabSelected="1" showWhiteSpace="0" zoomScale="110" zoomScaleNormal="110" zoomScaleSheetLayoutView="50" zoomScalePageLayoutView="51" workbookViewId="0">
      <selection activeCell="B23" sqref="B23:D23"/>
    </sheetView>
  </sheetViews>
  <sheetFormatPr baseColWidth="10" defaultRowHeight="22.5" x14ac:dyDescent="0.45"/>
  <cols>
    <col min="1" max="1" width="10.7109375" style="54" customWidth="1"/>
    <col min="2" max="7" width="20.7109375" style="13" customWidth="1"/>
    <col min="8" max="8" width="28" style="13" bestFit="1" customWidth="1"/>
    <col min="9" max="9" width="10.7109375" style="54" customWidth="1"/>
    <col min="10" max="16384" width="11.42578125" style="54"/>
  </cols>
  <sheetData>
    <row r="1" spans="1:11" ht="35.1" customHeight="1" x14ac:dyDescent="0.45">
      <c r="A1" s="21"/>
      <c r="B1" s="20"/>
      <c r="C1" s="20"/>
      <c r="D1" s="20"/>
      <c r="E1" s="20"/>
      <c r="F1" s="20"/>
      <c r="G1" s="20"/>
      <c r="H1" s="20"/>
      <c r="I1" s="21"/>
    </row>
    <row r="2" spans="1:11" ht="75" customHeight="1" x14ac:dyDescent="0.45">
      <c r="A2" s="21"/>
      <c r="B2" s="172" t="s">
        <v>66</v>
      </c>
      <c r="C2" s="172"/>
      <c r="D2" s="172"/>
      <c r="E2" s="172"/>
      <c r="F2" s="172"/>
      <c r="G2" s="172"/>
      <c r="H2" s="172"/>
      <c r="I2" s="21"/>
    </row>
    <row r="3" spans="1:11" ht="35.1" customHeight="1" x14ac:dyDescent="0.5">
      <c r="A3" s="21"/>
      <c r="B3" s="179" t="s">
        <v>55</v>
      </c>
      <c r="C3" s="179"/>
      <c r="D3" s="179"/>
      <c r="E3" s="179"/>
      <c r="F3" s="179"/>
      <c r="G3" s="179"/>
      <c r="H3" s="179"/>
      <c r="I3" s="21"/>
    </row>
    <row r="4" spans="1:11" ht="35.1" customHeight="1" x14ac:dyDescent="0.45">
      <c r="A4" s="21"/>
      <c r="B4" s="181" t="s">
        <v>83</v>
      </c>
      <c r="C4" s="181"/>
      <c r="D4" s="181"/>
      <c r="E4" s="181"/>
      <c r="F4" s="181"/>
      <c r="G4" s="181"/>
      <c r="H4" s="181"/>
      <c r="I4" s="21"/>
    </row>
    <row r="5" spans="1:11" ht="9.9499999999999993" customHeight="1" x14ac:dyDescent="0.45">
      <c r="A5" s="21"/>
      <c r="B5" s="21"/>
      <c r="C5" s="55"/>
      <c r="D5" s="55"/>
      <c r="E5" s="55"/>
      <c r="F5" s="55"/>
      <c r="G5" s="55"/>
      <c r="H5" s="56"/>
      <c r="I5" s="21"/>
    </row>
    <row r="6" spans="1:11" ht="84.75" customHeight="1" x14ac:dyDescent="0.45">
      <c r="A6" s="21"/>
      <c r="B6" s="149"/>
      <c r="C6" s="178" t="s">
        <v>76</v>
      </c>
      <c r="D6" s="178"/>
      <c r="E6" s="178"/>
      <c r="F6" s="178"/>
      <c r="G6" s="178"/>
      <c r="H6" s="153">
        <f>H11</f>
        <v>0</v>
      </c>
      <c r="I6" s="21"/>
    </row>
    <row r="7" spans="1:11" ht="35.1" customHeight="1" x14ac:dyDescent="0.45">
      <c r="A7" s="21"/>
      <c r="B7" s="180" t="s">
        <v>86</v>
      </c>
      <c r="C7" s="180"/>
      <c r="D7" s="180"/>
      <c r="E7" s="180"/>
      <c r="F7" s="180"/>
      <c r="G7" s="180"/>
      <c r="H7" s="180"/>
      <c r="I7" s="21"/>
    </row>
    <row r="8" spans="1:11" ht="9.9499999999999993" customHeight="1" x14ac:dyDescent="0.45">
      <c r="A8" s="21"/>
      <c r="B8" s="57"/>
      <c r="C8" s="57"/>
      <c r="D8" s="57"/>
      <c r="E8" s="57"/>
      <c r="F8" s="57"/>
      <c r="G8" s="57"/>
      <c r="H8" s="57"/>
      <c r="I8" s="21"/>
    </row>
    <row r="9" spans="1:11" ht="84.95" customHeight="1" x14ac:dyDescent="0.45">
      <c r="A9" s="21"/>
      <c r="B9" s="68"/>
      <c r="C9" s="68"/>
      <c r="D9" s="68"/>
      <c r="E9" s="68"/>
      <c r="F9" s="68"/>
      <c r="G9" s="68"/>
      <c r="H9" s="150"/>
      <c r="I9" s="21"/>
      <c r="K9" s="58"/>
    </row>
    <row r="10" spans="1:11" x14ac:dyDescent="0.45">
      <c r="A10" s="21"/>
      <c r="B10" s="67" t="s">
        <v>0</v>
      </c>
      <c r="C10" s="67" t="s">
        <v>1</v>
      </c>
      <c r="D10" s="67" t="s">
        <v>2</v>
      </c>
      <c r="E10" s="67" t="s">
        <v>3</v>
      </c>
      <c r="F10" s="67" t="s">
        <v>4</v>
      </c>
      <c r="G10" s="67" t="s">
        <v>36</v>
      </c>
      <c r="H10" s="151" t="s">
        <v>5</v>
      </c>
      <c r="I10" s="21"/>
    </row>
    <row r="11" spans="1:11" ht="35.1" customHeight="1" x14ac:dyDescent="0.45">
      <c r="A11" s="21"/>
      <c r="B11" s="59">
        <f>Revenus!E10</f>
        <v>0</v>
      </c>
      <c r="C11" s="59">
        <f>Revenus!E16</f>
        <v>0</v>
      </c>
      <c r="D11" s="59">
        <f>Revenus!E20</f>
        <v>0</v>
      </c>
      <c r="E11" s="59">
        <f>Revenus!E27</f>
        <v>0</v>
      </c>
      <c r="F11" s="60">
        <f>Revenus!E31</f>
        <v>0</v>
      </c>
      <c r="G11" s="59">
        <f>Revenus!E38</f>
        <v>0</v>
      </c>
      <c r="H11" s="152">
        <f>B11+C11+D11+E11+F11+G11</f>
        <v>0</v>
      </c>
      <c r="I11" s="21"/>
    </row>
    <row r="12" spans="1:11" ht="35.1" customHeight="1" x14ac:dyDescent="0.45">
      <c r="A12" s="21"/>
      <c r="B12" s="20"/>
      <c r="C12" s="20"/>
      <c r="D12" s="20"/>
      <c r="E12" s="20"/>
      <c r="F12" s="20"/>
      <c r="G12" s="20"/>
      <c r="H12" s="20"/>
      <c r="I12" s="21"/>
    </row>
    <row r="13" spans="1:11" ht="84.95" customHeight="1" x14ac:dyDescent="0.45">
      <c r="A13" s="21"/>
      <c r="B13" s="14"/>
      <c r="C13" s="177" t="s">
        <v>77</v>
      </c>
      <c r="D13" s="177"/>
      <c r="E13" s="177"/>
      <c r="F13" s="177"/>
      <c r="G13" s="177"/>
      <c r="H13" s="154">
        <f>H18</f>
        <v>0</v>
      </c>
      <c r="I13" s="21"/>
    </row>
    <row r="14" spans="1:11" ht="35.1" customHeight="1" x14ac:dyDescent="0.45">
      <c r="A14" s="21"/>
      <c r="B14" s="176" t="s">
        <v>87</v>
      </c>
      <c r="C14" s="176"/>
      <c r="D14" s="176"/>
      <c r="E14" s="176"/>
      <c r="F14" s="176"/>
      <c r="G14" s="176"/>
      <c r="H14" s="176"/>
      <c r="I14" s="21"/>
    </row>
    <row r="15" spans="1:11" ht="5.0999999999999996" customHeight="1" x14ac:dyDescent="0.45">
      <c r="A15" s="21"/>
      <c r="B15" s="20"/>
      <c r="C15" s="20"/>
      <c r="D15" s="20"/>
      <c r="E15" s="20"/>
      <c r="F15" s="20"/>
      <c r="G15" s="20"/>
      <c r="H15" s="20"/>
      <c r="I15" s="21"/>
    </row>
    <row r="16" spans="1:11" ht="84.95" customHeight="1" x14ac:dyDescent="0.45">
      <c r="A16" s="21"/>
      <c r="B16" s="40"/>
      <c r="C16" s="41"/>
      <c r="D16" s="47"/>
      <c r="E16" s="43"/>
      <c r="F16" s="50"/>
      <c r="G16" s="45"/>
      <c r="H16" s="69"/>
      <c r="I16" s="21"/>
    </row>
    <row r="17" spans="1:9" x14ac:dyDescent="0.45">
      <c r="A17" s="21"/>
      <c r="B17" s="39" t="s">
        <v>61</v>
      </c>
      <c r="C17" s="42" t="s">
        <v>62</v>
      </c>
      <c r="D17" s="48" t="s">
        <v>63</v>
      </c>
      <c r="E17" s="44" t="s">
        <v>64</v>
      </c>
      <c r="F17" s="49" t="s">
        <v>74</v>
      </c>
      <c r="G17" s="46" t="s">
        <v>30</v>
      </c>
      <c r="H17" s="70" t="s">
        <v>5</v>
      </c>
      <c r="I17" s="21"/>
    </row>
    <row r="18" spans="1:9" ht="35.1" customHeight="1" x14ac:dyDescent="0.45">
      <c r="A18" s="21"/>
      <c r="B18" s="61">
        <f>Dépenses!B10+Dépenses!C10+Dépenses!D10+Dépenses!E10+Dépenses!F10+Dépenses!G10</f>
        <v>0</v>
      </c>
      <c r="C18" s="62">
        <f>Dépenses!B15+Dépenses!C15+Dépenses!D15+Dépenses!B28+Dépenses!C28+Dépenses!B46+Dépenses!C46</f>
        <v>0</v>
      </c>
      <c r="D18" s="63">
        <f>Dépenses!B23+Dépenses!C23+Dépenses!D23+Dépenses!E23+Dépenses!F23+Dépenses!G23</f>
        <v>0</v>
      </c>
      <c r="E18" s="64">
        <f>Dépenses!E15+Dépenses!F15+Dépenses!B33+Dépenses!C33+Dépenses!D46+Dépenses!E46</f>
        <v>0</v>
      </c>
      <c r="F18" s="65">
        <f>Dépenses!D28+Dépenses!E28+Dépenses!F28+Dépenses!G28+Dépenses!H28+Dépenses!F46+Dépenses!H46</f>
        <v>0</v>
      </c>
      <c r="G18" s="66">
        <f>Dépenses!H23+Dépenses!H10+Dépenses!D51+Dépenses!B51+Dépenses!C51+Dépenses!E51</f>
        <v>0</v>
      </c>
      <c r="H18" s="25">
        <f>B18+C18+D18+E18+F18+G18</f>
        <v>0</v>
      </c>
      <c r="I18" s="21"/>
    </row>
    <row r="19" spans="1:9" ht="35.1" customHeight="1" x14ac:dyDescent="0.45">
      <c r="A19" s="21"/>
      <c r="B19" s="20"/>
      <c r="C19" s="20"/>
      <c r="D19" s="20"/>
      <c r="E19" s="20"/>
      <c r="F19" s="20"/>
      <c r="G19" s="20"/>
      <c r="H19" s="20"/>
      <c r="I19" s="21"/>
    </row>
    <row r="20" spans="1:9" ht="84.95" customHeight="1" x14ac:dyDescent="0.45">
      <c r="A20" s="21"/>
      <c r="B20" s="74"/>
      <c r="C20" s="171" t="s">
        <v>65</v>
      </c>
      <c r="D20" s="171"/>
      <c r="E20" s="171"/>
      <c r="F20" s="171"/>
      <c r="G20" s="171"/>
      <c r="H20" s="75">
        <f>H6-H13</f>
        <v>0</v>
      </c>
      <c r="I20" s="21"/>
    </row>
    <row r="21" spans="1:9" x14ac:dyDescent="0.45">
      <c r="A21" s="21"/>
      <c r="B21" s="74"/>
      <c r="C21" s="173" t="s">
        <v>80</v>
      </c>
      <c r="D21" s="173"/>
      <c r="E21" s="173"/>
      <c r="F21" s="173"/>
      <c r="G21" s="173"/>
      <c r="H21" s="173"/>
      <c r="I21" s="21"/>
    </row>
    <row r="22" spans="1:9" ht="35.1" customHeight="1" x14ac:dyDescent="0.45">
      <c r="A22" s="21"/>
      <c r="B22" s="20"/>
      <c r="C22" s="20"/>
      <c r="D22" s="20"/>
      <c r="E22" s="20"/>
      <c r="F22" s="20"/>
      <c r="G22" s="20"/>
      <c r="H22" s="20"/>
      <c r="I22" s="21"/>
    </row>
    <row r="23" spans="1:9" ht="35.1" customHeight="1" x14ac:dyDescent="0.45">
      <c r="A23" s="21"/>
      <c r="B23" s="174" t="s">
        <v>82</v>
      </c>
      <c r="C23" s="174"/>
      <c r="D23" s="174"/>
      <c r="E23" s="73"/>
      <c r="F23" s="175" t="s">
        <v>81</v>
      </c>
      <c r="G23" s="175"/>
      <c r="H23" s="175"/>
      <c r="I23" s="21"/>
    </row>
    <row r="24" spans="1:9" ht="35.1" customHeight="1" x14ac:dyDescent="0.45">
      <c r="A24" s="21"/>
      <c r="B24" s="20"/>
      <c r="C24" s="20"/>
      <c r="D24" s="20"/>
      <c r="E24" s="20"/>
      <c r="F24" s="20"/>
      <c r="G24" s="20"/>
      <c r="H24" s="20"/>
      <c r="I24" s="21"/>
    </row>
    <row r="25" spans="1:9" ht="35.1" customHeight="1" x14ac:dyDescent="0.45"/>
    <row r="26" spans="1:9" ht="35.1" customHeight="1" x14ac:dyDescent="0.45"/>
    <row r="27" spans="1:9" ht="35.1" customHeight="1" x14ac:dyDescent="0.45"/>
    <row r="28" spans="1:9" ht="35.1" customHeight="1" x14ac:dyDescent="0.45"/>
    <row r="30" spans="1:9" ht="35.1" customHeight="1" x14ac:dyDescent="0.45"/>
    <row r="31" spans="1:9" ht="5.0999999999999996" customHeight="1" x14ac:dyDescent="0.45"/>
    <row r="32" spans="1:9" ht="84.95" customHeight="1" x14ac:dyDescent="0.45"/>
    <row r="34" ht="35.1" customHeight="1" x14ac:dyDescent="0.45"/>
    <row r="35" ht="5.0999999999999996" customHeight="1" x14ac:dyDescent="0.45"/>
    <row r="36" ht="84.95" customHeight="1" x14ac:dyDescent="0.45"/>
    <row r="38" ht="35.1" customHeight="1" x14ac:dyDescent="0.45"/>
    <row r="39" ht="35.1" customHeight="1" x14ac:dyDescent="0.45"/>
  </sheetData>
  <sheetProtection algorithmName="SHA-512" hashValue="4jtEO61kTynLFU1uH2V/gzBPpQwQ8/7h43gMWltCvZve15Y+x02mmV9/kmlV4Mw3zUczy58HYj7WtoAvakiwIQ==" saltValue="S4pPH7MRp6hNLDnvD6kg8w==" spinCount="100000" sheet="1" objects="1" scenarios="1"/>
  <mergeCells count="11">
    <mergeCell ref="C20:G20"/>
    <mergeCell ref="B2:H2"/>
    <mergeCell ref="C21:H21"/>
    <mergeCell ref="B23:D23"/>
    <mergeCell ref="F23:H23"/>
    <mergeCell ref="B14:H14"/>
    <mergeCell ref="C13:G13"/>
    <mergeCell ref="C6:G6"/>
    <mergeCell ref="B3:H3"/>
    <mergeCell ref="B7:H7"/>
    <mergeCell ref="B4:H4"/>
  </mergeCells>
  <hyperlinks>
    <hyperlink ref="B7:H7" location="Revenus!A1" display="Le détail du calcul de revenu se fait à partir de la feuille &quot;Revenus&quot; Je clique ici pour le remplir." xr:uid="{939C0B3F-66EF-4B28-ADB5-237148114905}"/>
    <hyperlink ref="B14:H14" location="Dépenses!A1" display="Le détail du calcul des dépenses se fait à partir de la feuille &quot;Dépenses&quot; Je clique ici pour la remplir." xr:uid="{7F48E56E-8B33-4C2D-A426-432BEDE7AF3E}"/>
    <hyperlink ref="B23:D23" location="Revenus!A1" display="Modifier mes revenus" xr:uid="{2CFB9731-5451-497A-A1E7-98CFD4FCB04A}"/>
    <hyperlink ref="F23:H23" location="Dépenses!A1" display="Modifier mes dépenses" xr:uid="{13812390-E63D-459D-94F6-5C08D8FBF445}"/>
  </hyperlinks>
  <pageMargins left="0.7" right="0.7" top="0.75" bottom="0.75" header="0.3" footer="0.3"/>
  <pageSetup scale="46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A375E-B3C3-4EFE-83A0-689C97FEE880}">
  <dimension ref="A1:G57"/>
  <sheetViews>
    <sheetView showGridLines="0" showRowColHeaders="0" zoomScale="140" zoomScaleNormal="140" zoomScaleSheetLayoutView="120" workbookViewId="0">
      <selection activeCell="E30" sqref="E30"/>
    </sheetView>
  </sheetViews>
  <sheetFormatPr baseColWidth="10" defaultRowHeight="16.5" x14ac:dyDescent="0.25"/>
  <cols>
    <col min="1" max="1" width="10.7109375" style="2" customWidth="1"/>
    <col min="2" max="3" width="15.7109375" style="2" customWidth="1"/>
    <col min="4" max="4" width="50.7109375" style="3" customWidth="1"/>
    <col min="5" max="5" width="20.7109375" style="11" customWidth="1"/>
    <col min="6" max="7" width="10.7109375" style="2" customWidth="1"/>
    <col min="8" max="16384" width="11.42578125" style="2"/>
  </cols>
  <sheetData>
    <row r="1" spans="1:7" ht="35.1" customHeight="1" thickBot="1" x14ac:dyDescent="0.3">
      <c r="A1" s="4"/>
      <c r="B1" s="4"/>
      <c r="C1" s="4"/>
      <c r="D1" s="5"/>
      <c r="E1" s="9"/>
      <c r="F1" s="4"/>
      <c r="G1" s="4"/>
    </row>
    <row r="2" spans="1:7" ht="84.95" customHeight="1" thickTop="1" thickBot="1" x14ac:dyDescent="0.3">
      <c r="A2" s="4"/>
      <c r="B2" s="182" t="s">
        <v>37</v>
      </c>
      <c r="C2" s="183"/>
      <c r="D2" s="183"/>
      <c r="E2" s="183"/>
      <c r="F2" s="184"/>
      <c r="G2" s="4"/>
    </row>
    <row r="3" spans="1:7" ht="9.9499999999999993" customHeight="1" thickTop="1" x14ac:dyDescent="0.25">
      <c r="A3" s="4"/>
      <c r="B3" s="4"/>
      <c r="C3" s="4"/>
      <c r="D3" s="5"/>
      <c r="E3" s="9"/>
      <c r="F3" s="4"/>
      <c r="G3" s="4"/>
    </row>
    <row r="4" spans="1:7" ht="84.95" customHeight="1" x14ac:dyDescent="0.25">
      <c r="A4" s="4"/>
      <c r="B4" s="178" t="s">
        <v>76</v>
      </c>
      <c r="C4" s="178"/>
      <c r="D4" s="178"/>
      <c r="E4" s="178"/>
      <c r="F4" s="178"/>
      <c r="G4" s="4"/>
    </row>
    <row r="5" spans="1:7" ht="9.9499999999999993" customHeight="1" x14ac:dyDescent="0.25">
      <c r="A5" s="4"/>
      <c r="B5" s="155"/>
      <c r="C5" s="156"/>
      <c r="D5" s="156"/>
      <c r="E5" s="157"/>
      <c r="F5" s="155"/>
      <c r="G5" s="4"/>
    </row>
    <row r="6" spans="1:7" ht="35.1" customHeight="1" x14ac:dyDescent="0.25">
      <c r="A6" s="4"/>
      <c r="B6" s="187" t="s">
        <v>78</v>
      </c>
      <c r="C6" s="187"/>
      <c r="D6" s="187"/>
      <c r="E6" s="187"/>
      <c r="F6" s="187"/>
      <c r="G6" s="4"/>
    </row>
    <row r="7" spans="1:7" ht="35.1" customHeight="1" x14ac:dyDescent="0.25">
      <c r="A7" s="4"/>
      <c r="B7" s="6"/>
      <c r="C7" s="6" t="s">
        <v>0</v>
      </c>
      <c r="D7" s="158" t="s">
        <v>40</v>
      </c>
      <c r="E7" s="159"/>
      <c r="F7" s="6"/>
      <c r="G7" s="4"/>
    </row>
    <row r="8" spans="1:7" ht="22.5" x14ac:dyDescent="0.25">
      <c r="A8" s="4"/>
      <c r="B8" s="6"/>
      <c r="C8" s="6"/>
      <c r="D8" s="76" t="s">
        <v>52</v>
      </c>
      <c r="E8" s="169"/>
      <c r="F8" s="6"/>
      <c r="G8" s="4"/>
    </row>
    <row r="9" spans="1:7" ht="22.5" x14ac:dyDescent="0.25">
      <c r="A9" s="4"/>
      <c r="B9" s="6"/>
      <c r="C9" s="6"/>
      <c r="D9" s="76" t="s">
        <v>39</v>
      </c>
      <c r="E9" s="170"/>
      <c r="F9" s="6"/>
      <c r="G9" s="4"/>
    </row>
    <row r="10" spans="1:7" ht="35.1" customHeight="1" x14ac:dyDescent="0.25">
      <c r="A10" s="4"/>
      <c r="B10" s="162"/>
      <c r="C10" s="162"/>
      <c r="D10" s="163" t="s">
        <v>5</v>
      </c>
      <c r="E10" s="164">
        <f>E8*E9</f>
        <v>0</v>
      </c>
      <c r="F10" s="162"/>
      <c r="G10" s="4"/>
    </row>
    <row r="11" spans="1:7" ht="35.1" customHeight="1" x14ac:dyDescent="0.25">
      <c r="A11" s="4"/>
      <c r="B11" s="6"/>
      <c r="C11" s="6" t="s">
        <v>1</v>
      </c>
      <c r="D11" s="186" t="s">
        <v>40</v>
      </c>
      <c r="E11" s="186"/>
      <c r="F11" s="186"/>
      <c r="G11" s="4"/>
    </row>
    <row r="12" spans="1:7" ht="22.5" x14ac:dyDescent="0.25">
      <c r="A12" s="4"/>
      <c r="B12" s="6"/>
      <c r="C12" s="6"/>
      <c r="D12" s="76" t="s">
        <v>94</v>
      </c>
      <c r="E12" s="168"/>
      <c r="F12" s="6"/>
      <c r="G12" s="4"/>
    </row>
    <row r="13" spans="1:7" ht="22.5" x14ac:dyDescent="0.25">
      <c r="A13" s="4"/>
      <c r="B13" s="6"/>
      <c r="C13" s="6"/>
      <c r="D13" s="76" t="s">
        <v>42</v>
      </c>
      <c r="E13" s="168"/>
      <c r="F13" s="6"/>
      <c r="G13" s="4"/>
    </row>
    <row r="14" spans="1:7" ht="22.5" x14ac:dyDescent="0.25">
      <c r="A14" s="4"/>
      <c r="B14" s="6"/>
      <c r="C14" s="6"/>
      <c r="D14" s="77" t="s">
        <v>41</v>
      </c>
      <c r="E14" s="168"/>
      <c r="F14" s="6"/>
      <c r="G14" s="4"/>
    </row>
    <row r="15" spans="1:7" ht="22.5" customHeight="1" x14ac:dyDescent="0.25">
      <c r="A15" s="4"/>
      <c r="B15" s="6"/>
      <c r="C15" s="6"/>
      <c r="D15" s="76" t="s">
        <v>60</v>
      </c>
      <c r="E15" s="168"/>
      <c r="F15" s="6"/>
      <c r="G15" s="4"/>
    </row>
    <row r="16" spans="1:7" ht="35.1" customHeight="1" x14ac:dyDescent="0.25">
      <c r="A16" s="4"/>
      <c r="B16" s="162"/>
      <c r="C16" s="162"/>
      <c r="D16" s="163" t="s">
        <v>5</v>
      </c>
      <c r="E16" s="164">
        <f>E12+E13+E14+E15</f>
        <v>0</v>
      </c>
      <c r="F16" s="162"/>
      <c r="G16" s="4"/>
    </row>
    <row r="17" spans="1:7" ht="35.1" customHeight="1" x14ac:dyDescent="0.25">
      <c r="A17" s="4"/>
      <c r="B17" s="6"/>
      <c r="C17" s="6" t="s">
        <v>2</v>
      </c>
      <c r="D17" s="160" t="s">
        <v>40</v>
      </c>
      <c r="E17" s="161"/>
      <c r="F17" s="160"/>
      <c r="G17" s="4"/>
    </row>
    <row r="18" spans="1:7" ht="22.5" x14ac:dyDescent="0.25">
      <c r="A18" s="4"/>
      <c r="B18" s="6"/>
      <c r="C18" s="6"/>
      <c r="D18" s="76" t="s">
        <v>93</v>
      </c>
      <c r="E18" s="168"/>
      <c r="F18" s="6"/>
      <c r="G18" s="4"/>
    </row>
    <row r="19" spans="1:7" ht="22.5" x14ac:dyDescent="0.25">
      <c r="A19" s="4"/>
      <c r="B19" s="6"/>
      <c r="C19" s="6"/>
      <c r="D19" s="76" t="s">
        <v>60</v>
      </c>
      <c r="E19" s="168"/>
      <c r="F19" s="6"/>
      <c r="G19" s="4"/>
    </row>
    <row r="20" spans="1:7" ht="35.1" customHeight="1" x14ac:dyDescent="0.25">
      <c r="A20" s="4"/>
      <c r="B20" s="162"/>
      <c r="C20" s="162"/>
      <c r="D20" s="163" t="s">
        <v>5</v>
      </c>
      <c r="E20" s="164">
        <f>E18+E19</f>
        <v>0</v>
      </c>
      <c r="F20" s="162"/>
      <c r="G20" s="4"/>
    </row>
    <row r="21" spans="1:7" ht="35.1" customHeight="1" x14ac:dyDescent="0.25">
      <c r="A21" s="4"/>
      <c r="B21" s="6"/>
      <c r="C21" s="6" t="s">
        <v>3</v>
      </c>
      <c r="D21" s="188" t="s">
        <v>40</v>
      </c>
      <c r="E21" s="188"/>
      <c r="F21" s="188"/>
      <c r="G21" s="4"/>
    </row>
    <row r="22" spans="1:7" ht="22.5" customHeight="1" x14ac:dyDescent="0.25">
      <c r="A22" s="4"/>
      <c r="B22" s="6"/>
      <c r="C22" s="6"/>
      <c r="D22" s="76" t="s">
        <v>43</v>
      </c>
      <c r="E22" s="168"/>
      <c r="F22" s="6"/>
      <c r="G22" s="4"/>
    </row>
    <row r="23" spans="1:7" ht="36" customHeight="1" x14ac:dyDescent="0.25">
      <c r="A23" s="4"/>
      <c r="B23" s="6"/>
      <c r="C23" s="6"/>
      <c r="D23" s="76" t="s">
        <v>44</v>
      </c>
      <c r="E23" s="168"/>
      <c r="F23" s="6"/>
      <c r="G23" s="4"/>
    </row>
    <row r="24" spans="1:7" ht="22.5" x14ac:dyDescent="0.25">
      <c r="A24" s="4"/>
      <c r="B24" s="6"/>
      <c r="C24" s="6"/>
      <c r="D24" s="76" t="s">
        <v>45</v>
      </c>
      <c r="E24" s="168"/>
      <c r="F24" s="6"/>
      <c r="G24" s="4"/>
    </row>
    <row r="25" spans="1:7" ht="22.5" x14ac:dyDescent="0.25">
      <c r="A25" s="4"/>
      <c r="B25" s="6"/>
      <c r="C25" s="6"/>
      <c r="D25" s="76" t="s">
        <v>46</v>
      </c>
      <c r="E25" s="168"/>
      <c r="F25" s="6"/>
      <c r="G25" s="4"/>
    </row>
    <row r="26" spans="1:7" ht="22.5" x14ac:dyDescent="0.25">
      <c r="A26" s="4"/>
      <c r="B26" s="6"/>
      <c r="C26" s="6"/>
      <c r="D26" s="76" t="s">
        <v>60</v>
      </c>
      <c r="E26" s="168"/>
      <c r="F26" s="6"/>
      <c r="G26" s="4"/>
    </row>
    <row r="27" spans="1:7" ht="35.1" customHeight="1" x14ac:dyDescent="0.25">
      <c r="A27" s="4"/>
      <c r="B27" s="162"/>
      <c r="C27" s="162"/>
      <c r="D27" s="163" t="s">
        <v>5</v>
      </c>
      <c r="E27" s="164">
        <f>E22+E23+E24+E25+E26</f>
        <v>0</v>
      </c>
      <c r="F27" s="162"/>
      <c r="G27" s="4"/>
    </row>
    <row r="28" spans="1:7" ht="35.1" customHeight="1" x14ac:dyDescent="0.25">
      <c r="A28" s="4"/>
      <c r="B28" s="6"/>
      <c r="C28" s="6" t="s">
        <v>4</v>
      </c>
      <c r="D28" s="186" t="s">
        <v>47</v>
      </c>
      <c r="E28" s="186"/>
      <c r="F28" s="6"/>
      <c r="G28" s="4"/>
    </row>
    <row r="29" spans="1:7" ht="22.5" customHeight="1" x14ac:dyDescent="0.25">
      <c r="A29" s="4"/>
      <c r="B29" s="76"/>
      <c r="C29" s="76"/>
      <c r="D29" s="76" t="s">
        <v>56</v>
      </c>
      <c r="E29" s="218"/>
      <c r="F29" s="76"/>
      <c r="G29" s="4"/>
    </row>
    <row r="30" spans="1:7" ht="43.5" customHeight="1" x14ac:dyDescent="0.25">
      <c r="A30" s="4"/>
      <c r="B30" s="76"/>
      <c r="C30" s="76"/>
      <c r="D30" s="76" t="s">
        <v>92</v>
      </c>
      <c r="E30" s="219">
        <v>1</v>
      </c>
      <c r="F30" s="76"/>
      <c r="G30" s="4"/>
    </row>
    <row r="31" spans="1:7" ht="35.1" customHeight="1" x14ac:dyDescent="0.25">
      <c r="A31" s="4"/>
      <c r="B31" s="163"/>
      <c r="C31" s="165"/>
      <c r="D31" s="166" t="s">
        <v>89</v>
      </c>
      <c r="E31" s="167">
        <f>E29/E30</f>
        <v>0</v>
      </c>
      <c r="F31" s="163"/>
      <c r="G31" s="4"/>
    </row>
    <row r="32" spans="1:7" ht="39.950000000000003" customHeight="1" x14ac:dyDescent="0.25">
      <c r="A32" s="4"/>
      <c r="B32" s="6"/>
      <c r="C32" s="6" t="s">
        <v>90</v>
      </c>
      <c r="D32" s="186" t="s">
        <v>91</v>
      </c>
      <c r="E32" s="186"/>
      <c r="F32" s="186"/>
      <c r="G32" s="4"/>
    </row>
    <row r="33" spans="1:7" ht="39.950000000000003" customHeight="1" x14ac:dyDescent="0.25">
      <c r="A33" s="4"/>
      <c r="B33" s="6"/>
      <c r="C33" s="6"/>
      <c r="D33" s="186" t="s">
        <v>58</v>
      </c>
      <c r="E33" s="186"/>
      <c r="F33" s="186"/>
      <c r="G33" s="4"/>
    </row>
    <row r="34" spans="1:7" ht="22.5" x14ac:dyDescent="0.25">
      <c r="A34" s="4"/>
      <c r="B34" s="6"/>
      <c r="C34" s="6"/>
      <c r="D34" s="77" t="s">
        <v>49</v>
      </c>
      <c r="E34" s="168"/>
      <c r="F34" s="6"/>
      <c r="G34" s="4"/>
    </row>
    <row r="35" spans="1:7" ht="22.5" x14ac:dyDescent="0.25">
      <c r="A35" s="4"/>
      <c r="B35" s="6"/>
      <c r="C35" s="6"/>
      <c r="D35" s="77" t="s">
        <v>42</v>
      </c>
      <c r="E35" s="168"/>
      <c r="F35" s="6"/>
      <c r="G35" s="4"/>
    </row>
    <row r="36" spans="1:7" ht="22.5" x14ac:dyDescent="0.25">
      <c r="A36" s="4"/>
      <c r="B36" s="6"/>
      <c r="C36" s="6"/>
      <c r="D36" s="77" t="s">
        <v>48</v>
      </c>
      <c r="E36" s="168"/>
      <c r="F36" s="6"/>
      <c r="G36" s="4"/>
    </row>
    <row r="37" spans="1:7" ht="22.5" x14ac:dyDescent="0.25">
      <c r="A37" s="4"/>
      <c r="B37" s="6"/>
      <c r="C37" s="6"/>
      <c r="D37" s="76" t="s">
        <v>59</v>
      </c>
      <c r="E37" s="168"/>
      <c r="F37" s="6"/>
      <c r="G37" s="4"/>
    </row>
    <row r="38" spans="1:7" ht="35.1" customHeight="1" x14ac:dyDescent="0.25">
      <c r="A38" s="4"/>
      <c r="B38" s="162"/>
      <c r="C38" s="165"/>
      <c r="D38" s="166" t="s">
        <v>57</v>
      </c>
      <c r="E38" s="164">
        <f>(E34+E35+E36+E37)/3</f>
        <v>0</v>
      </c>
      <c r="F38" s="162"/>
      <c r="G38" s="4"/>
    </row>
    <row r="39" spans="1:7" ht="35.1" customHeight="1" x14ac:dyDescent="0.25">
      <c r="A39" s="4"/>
      <c r="B39" s="1"/>
      <c r="C39" s="1"/>
      <c r="D39" s="7"/>
      <c r="E39" s="8"/>
      <c r="F39" s="1"/>
      <c r="G39" s="4"/>
    </row>
    <row r="40" spans="1:7" ht="35.1" customHeight="1" x14ac:dyDescent="0.25">
      <c r="A40" s="4"/>
      <c r="B40" s="185" t="s">
        <v>88</v>
      </c>
      <c r="C40" s="185"/>
      <c r="D40" s="185"/>
      <c r="E40" s="185"/>
      <c r="F40" s="185"/>
      <c r="G40" s="4"/>
    </row>
    <row r="41" spans="1:7" ht="35.1" customHeight="1" x14ac:dyDescent="0.25">
      <c r="A41" s="4"/>
      <c r="B41" s="4"/>
      <c r="C41" s="4"/>
      <c r="D41" s="5"/>
      <c r="E41" s="9"/>
      <c r="F41" s="4"/>
      <c r="G41" s="4"/>
    </row>
    <row r="43" spans="1:7" ht="35.1" customHeight="1" x14ac:dyDescent="0.25"/>
    <row r="44" spans="1:7" ht="35.1" customHeight="1" x14ac:dyDescent="0.25"/>
    <row r="46" spans="1:7" ht="35.1" customHeight="1" x14ac:dyDescent="0.25"/>
    <row r="47" spans="1:7" ht="35.1" customHeight="1" x14ac:dyDescent="0.25"/>
    <row r="49" spans="2:2" ht="35.1" customHeight="1" x14ac:dyDescent="0.25"/>
    <row r="53" spans="2:2" ht="35.1" customHeight="1" x14ac:dyDescent="0.25"/>
    <row r="54" spans="2:2" ht="35.1" customHeight="1" x14ac:dyDescent="0.25"/>
    <row r="55" spans="2:2" ht="35.1" customHeight="1" x14ac:dyDescent="0.25"/>
    <row r="56" spans="2:2" ht="35.1" customHeight="1" x14ac:dyDescent="0.25"/>
    <row r="57" spans="2:2" x14ac:dyDescent="0.25">
      <c r="B57"/>
    </row>
  </sheetData>
  <sheetProtection algorithmName="SHA-512" hashValue="LMHQyRAunUc16y3T+PKBjKRRnl2M82MzqEtif3wIrkIE/ObgS+CfT8/qTqrISKAehyunkMRNgWWypL92xH03rg==" saltValue="TCu6Yv+ZN1Jjys6EyW2JpA==" spinCount="100000" sheet="1" objects="1" scenarios="1"/>
  <mergeCells count="9">
    <mergeCell ref="B2:F2"/>
    <mergeCell ref="B40:F40"/>
    <mergeCell ref="D28:E28"/>
    <mergeCell ref="B6:F6"/>
    <mergeCell ref="D11:F11"/>
    <mergeCell ref="D21:F21"/>
    <mergeCell ref="D32:F32"/>
    <mergeCell ref="D33:F33"/>
    <mergeCell ref="B4:F4"/>
  </mergeCells>
  <hyperlinks>
    <hyperlink ref="B47:F47" location="Budget!H2" display="Je vérifie dans le haut de la feuille &quot;Budget&quot; combien d'argent il me reste" xr:uid="{DC0B3AA7-F4F2-4D71-A56D-620378BB2ADE}"/>
    <hyperlink ref="B44:F44" location="Budget!H2" display="Je vérifie dans le haut de la feuille &quot;Budget&quot; combien d'argent il me reste" xr:uid="{97DB797C-2829-4051-8D15-544786163AA9}"/>
    <hyperlink ref="B6:F6" location="'Budget résumé'!H11" display="Tous les montants calculés ici sont copiés automatiquement sur la feuille &quot;Budget&quot;" xr:uid="{379644F9-27E7-41E0-A7F1-7CA9CD32D2F3}"/>
    <hyperlink ref="B40:F40" location="Dépenses!A1" display="Je continue à remplir mon budget en allant à mes dépenses en cliquant ici" xr:uid="{62DFA2B6-83F8-4F03-8536-F0216C465227}"/>
    <hyperlink ref="D14" r:id="rId1" xr:uid="{A4F6C34E-D400-49D1-A369-25B4CB1C7FC1}"/>
    <hyperlink ref="D34" r:id="rId2" xr:uid="{F282E358-C3CF-4009-B3D2-CBE4FA0FE6D8}"/>
    <hyperlink ref="D35" r:id="rId3" xr:uid="{39D43072-EB3A-48AB-95B7-8313C54AFF99}"/>
    <hyperlink ref="D36" r:id="rId4" xr:uid="{9BC13C0E-2D04-4968-8E3B-1D1F953CCCAA}"/>
  </hyperlinks>
  <pageMargins left="0.25" right="0.25" top="0.75" bottom="0.75" header="0.3" footer="0.3"/>
  <pageSetup scale="56" fitToHeight="2" orientation="portrait" r:id="rId5"/>
  <rowBreaks count="1" manualBreakCount="1">
    <brk id="39" max="6" man="1"/>
  </rowBreaks>
  <drawing r:id="rId6"/>
  <legacy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AC985-F3A1-4941-BBE2-459815A6A669}">
  <dimension ref="A1:AA57"/>
  <sheetViews>
    <sheetView showGridLines="0" showRowColHeaders="0" zoomScale="120" zoomScaleNormal="120" workbookViewId="0">
      <selection activeCell="C38" sqref="C38:H38"/>
    </sheetView>
  </sheetViews>
  <sheetFormatPr baseColWidth="10" defaultRowHeight="15" x14ac:dyDescent="0.25"/>
  <cols>
    <col min="1" max="1" width="10.7109375" customWidth="1"/>
    <col min="2" max="8" width="20.7109375" customWidth="1"/>
    <col min="9" max="9" width="15.7109375" customWidth="1"/>
    <col min="10" max="26" width="20.7109375" customWidth="1"/>
  </cols>
  <sheetData>
    <row r="1" spans="1:25" ht="35.1" customHeight="1" x14ac:dyDescent="0.25">
      <c r="A1" s="79"/>
      <c r="B1" s="79"/>
      <c r="C1" s="79"/>
      <c r="D1" s="80"/>
      <c r="E1" s="81"/>
      <c r="F1" s="79"/>
      <c r="G1" s="79"/>
      <c r="H1" s="82"/>
      <c r="I1" s="82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ht="84.95" customHeight="1" x14ac:dyDescent="0.25">
      <c r="A2" s="79"/>
      <c r="B2" s="189" t="s">
        <v>37</v>
      </c>
      <c r="C2" s="190"/>
      <c r="D2" s="190"/>
      <c r="E2" s="190"/>
      <c r="F2" s="190"/>
      <c r="G2" s="190"/>
      <c r="H2" s="191"/>
      <c r="I2" s="82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</row>
    <row r="3" spans="1:25" ht="35.1" customHeight="1" x14ac:dyDescent="0.25">
      <c r="A3" s="79"/>
      <c r="B3" s="83"/>
      <c r="C3" s="83"/>
      <c r="D3" s="84"/>
      <c r="E3" s="85"/>
      <c r="F3" s="83"/>
      <c r="G3" s="83"/>
      <c r="H3" s="86"/>
      <c r="I3" s="82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6"/>
    </row>
    <row r="4" spans="1:25" ht="84.95" customHeight="1" x14ac:dyDescent="0.25">
      <c r="A4" s="87"/>
      <c r="B4" s="205" t="s">
        <v>77</v>
      </c>
      <c r="C4" s="205"/>
      <c r="D4" s="205"/>
      <c r="E4" s="205"/>
      <c r="F4" s="205"/>
      <c r="G4" s="205"/>
      <c r="H4" s="205"/>
      <c r="I4" s="88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6"/>
    </row>
    <row r="5" spans="1:25" ht="9.9499999999999993" customHeight="1" x14ac:dyDescent="0.25">
      <c r="A5" s="87"/>
      <c r="B5" s="89"/>
      <c r="C5" s="90"/>
      <c r="D5" s="90"/>
      <c r="E5" s="90"/>
      <c r="F5" s="90"/>
      <c r="G5" s="90"/>
      <c r="H5" s="90"/>
      <c r="I5" s="88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6"/>
    </row>
    <row r="6" spans="1:25" ht="35.1" customHeight="1" x14ac:dyDescent="0.25">
      <c r="A6" s="87"/>
      <c r="B6" s="91" t="s">
        <v>38</v>
      </c>
      <c r="C6" s="204" t="s">
        <v>95</v>
      </c>
      <c r="D6" s="204"/>
      <c r="E6" s="204"/>
      <c r="F6" s="204"/>
      <c r="G6" s="204"/>
      <c r="H6" s="204"/>
      <c r="I6" s="88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6"/>
    </row>
    <row r="7" spans="1:25" ht="35.1" customHeight="1" x14ac:dyDescent="0.25">
      <c r="A7" s="79"/>
      <c r="B7" s="202" t="s">
        <v>61</v>
      </c>
      <c r="C7" s="202"/>
      <c r="D7" s="202"/>
      <c r="E7" s="202"/>
      <c r="F7" s="202"/>
      <c r="G7" s="203"/>
      <c r="H7" s="72" t="s">
        <v>30</v>
      </c>
      <c r="I7" s="88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6"/>
    </row>
    <row r="8" spans="1:25" ht="84.95" customHeight="1" x14ac:dyDescent="0.25">
      <c r="A8" s="79"/>
      <c r="B8" s="92"/>
      <c r="C8" s="92"/>
      <c r="D8" s="92"/>
      <c r="E8" s="92"/>
      <c r="F8" s="92"/>
      <c r="G8" s="93"/>
      <c r="H8" s="94"/>
      <c r="I8" s="88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6"/>
    </row>
    <row r="9" spans="1:25" ht="35.1" customHeight="1" x14ac:dyDescent="0.25">
      <c r="A9" s="79"/>
      <c r="B9" s="95" t="s">
        <v>6</v>
      </c>
      <c r="C9" s="95" t="s">
        <v>7</v>
      </c>
      <c r="D9" s="95" t="s">
        <v>8</v>
      </c>
      <c r="E9" s="95" t="s">
        <v>9</v>
      </c>
      <c r="F9" s="95" t="s">
        <v>10</v>
      </c>
      <c r="G9" s="96" t="s">
        <v>11</v>
      </c>
      <c r="H9" s="97" t="s">
        <v>32</v>
      </c>
      <c r="I9" s="88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6"/>
    </row>
    <row r="10" spans="1:25" ht="35.1" customHeight="1" x14ac:dyDescent="0.45">
      <c r="A10" s="98"/>
      <c r="B10" s="22"/>
      <c r="C10" s="22"/>
      <c r="D10" s="22"/>
      <c r="E10" s="22"/>
      <c r="F10" s="22"/>
      <c r="G10" s="51"/>
      <c r="H10" s="36"/>
      <c r="I10" s="9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</row>
    <row r="11" spans="1:25" ht="9.9499999999999993" customHeight="1" x14ac:dyDescent="0.45">
      <c r="A11" s="98"/>
      <c r="B11" s="23"/>
      <c r="C11" s="23"/>
      <c r="D11" s="23"/>
      <c r="E11" s="23"/>
      <c r="F11" s="23"/>
      <c r="G11" s="23"/>
      <c r="H11" s="100"/>
      <c r="I11" s="101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</row>
    <row r="12" spans="1:25" ht="35.1" customHeight="1" x14ac:dyDescent="0.45">
      <c r="A12" s="98"/>
      <c r="B12" s="200" t="s">
        <v>62</v>
      </c>
      <c r="C12" s="200"/>
      <c r="D12" s="200"/>
      <c r="E12" s="201" t="s">
        <v>64</v>
      </c>
      <c r="F12" s="201"/>
      <c r="G12" s="102"/>
      <c r="H12" s="71" t="s">
        <v>68</v>
      </c>
      <c r="I12" s="101"/>
      <c r="J12" s="17"/>
      <c r="K12" s="17"/>
      <c r="L12" s="17"/>
      <c r="M12" s="17"/>
      <c r="N12" s="10"/>
      <c r="O12" s="10"/>
      <c r="P12" s="10"/>
      <c r="Q12" s="10"/>
      <c r="R12" s="10"/>
      <c r="S12" s="10"/>
      <c r="T12" s="10"/>
      <c r="U12" s="17"/>
      <c r="V12" s="17"/>
      <c r="W12" s="17"/>
      <c r="X12" s="17"/>
    </row>
    <row r="13" spans="1:25" ht="84.95" customHeight="1" x14ac:dyDescent="0.45">
      <c r="A13" s="98"/>
      <c r="B13" s="103"/>
      <c r="C13" s="103"/>
      <c r="D13" s="103"/>
      <c r="E13" s="104"/>
      <c r="F13" s="104"/>
      <c r="G13" s="105"/>
      <c r="H13" s="37"/>
      <c r="I13" s="101"/>
      <c r="J13" s="17"/>
      <c r="K13" s="17"/>
      <c r="L13" s="17"/>
      <c r="M13" s="17"/>
      <c r="N13" s="10"/>
      <c r="O13" s="10"/>
      <c r="P13" s="10"/>
      <c r="Q13" s="10"/>
      <c r="R13" s="10"/>
      <c r="S13" s="10"/>
      <c r="T13" s="10"/>
      <c r="U13" s="17"/>
      <c r="V13" s="17"/>
      <c r="W13" s="17"/>
      <c r="X13" s="17"/>
    </row>
    <row r="14" spans="1:25" ht="35.1" customHeight="1" x14ac:dyDescent="0.45">
      <c r="A14" s="98"/>
      <c r="B14" s="106" t="s">
        <v>12</v>
      </c>
      <c r="C14" s="106" t="s">
        <v>15</v>
      </c>
      <c r="D14" s="106" t="s">
        <v>8</v>
      </c>
      <c r="E14" s="107" t="s">
        <v>20</v>
      </c>
      <c r="F14" s="107" t="s">
        <v>8</v>
      </c>
      <c r="G14" s="105"/>
      <c r="H14" s="108" t="s">
        <v>67</v>
      </c>
      <c r="I14" s="101"/>
      <c r="J14" s="17"/>
      <c r="K14" s="17"/>
      <c r="L14" s="17"/>
      <c r="M14" s="17"/>
      <c r="N14" s="10"/>
      <c r="O14" s="10"/>
      <c r="P14" s="10"/>
      <c r="Q14" s="10"/>
      <c r="R14" s="10"/>
      <c r="S14" s="10"/>
      <c r="T14" s="10"/>
      <c r="U14" s="17"/>
      <c r="V14" s="17"/>
      <c r="W14" s="17"/>
      <c r="X14" s="17"/>
    </row>
    <row r="15" spans="1:25" ht="35.1" customHeight="1" x14ac:dyDescent="0.45">
      <c r="A15" s="98"/>
      <c r="B15" s="36"/>
      <c r="C15" s="36"/>
      <c r="D15" s="36"/>
      <c r="E15" s="36"/>
      <c r="F15" s="36"/>
      <c r="G15" s="105"/>
      <c r="H15" s="78">
        <f>B10+C10+D10+E10+F10+G10+B15+C15+D15+E15+F15+H10</f>
        <v>0</v>
      </c>
      <c r="I15" s="101"/>
      <c r="J15" s="17"/>
      <c r="K15" s="17"/>
      <c r="L15" s="17"/>
      <c r="M15" s="17"/>
      <c r="N15" s="10"/>
      <c r="O15" s="10"/>
      <c r="P15" s="10"/>
      <c r="Q15" s="10"/>
      <c r="R15" s="10"/>
      <c r="S15" s="10"/>
      <c r="T15" s="10"/>
      <c r="U15" s="17"/>
      <c r="V15" s="17"/>
      <c r="W15" s="17"/>
      <c r="X15" s="17"/>
    </row>
    <row r="16" spans="1:25" ht="9.9499999999999993" customHeight="1" x14ac:dyDescent="0.45">
      <c r="A16" s="109"/>
      <c r="B16" s="15"/>
      <c r="C16" s="15"/>
      <c r="D16" s="15"/>
      <c r="E16" s="15"/>
      <c r="F16" s="15"/>
      <c r="G16" s="110"/>
      <c r="H16" s="15"/>
      <c r="I16" s="99"/>
      <c r="J16" s="17"/>
      <c r="K16" s="17"/>
      <c r="L16" s="17"/>
      <c r="M16" s="17"/>
      <c r="N16" s="10"/>
      <c r="O16" s="10"/>
      <c r="P16" s="10"/>
      <c r="Q16" s="10"/>
      <c r="R16" s="10"/>
      <c r="S16" s="10"/>
      <c r="T16" s="10"/>
      <c r="U16" s="17"/>
      <c r="V16" s="17"/>
      <c r="W16" s="17"/>
      <c r="X16" s="17"/>
    </row>
    <row r="17" spans="1:27" ht="35.1" customHeight="1" x14ac:dyDescent="0.25">
      <c r="A17" s="109"/>
      <c r="B17" s="206" t="s">
        <v>69</v>
      </c>
      <c r="C17" s="206"/>
      <c r="D17" s="206"/>
      <c r="E17" s="206"/>
      <c r="F17" s="206"/>
      <c r="G17" s="206"/>
      <c r="H17" s="111">
        <f>'Budget résumé'!$H$6-Dépenses!H15</f>
        <v>0</v>
      </c>
      <c r="I17" s="34"/>
      <c r="J17" s="18"/>
      <c r="K17" s="17"/>
      <c r="L17" s="17"/>
      <c r="M17" s="17"/>
      <c r="N17" s="10"/>
      <c r="O17" s="10"/>
      <c r="P17" s="10"/>
      <c r="Q17" s="10"/>
      <c r="R17" s="10"/>
      <c r="S17" s="10"/>
      <c r="T17" s="10"/>
      <c r="U17" s="17"/>
      <c r="V17" s="17"/>
      <c r="W17" s="17"/>
      <c r="X17" s="17"/>
    </row>
    <row r="18" spans="1:27" ht="9.9499999999999993" customHeight="1" x14ac:dyDescent="0.45">
      <c r="A18" s="98"/>
      <c r="B18" s="112"/>
      <c r="C18" s="112"/>
      <c r="D18" s="112"/>
      <c r="E18" s="112"/>
      <c r="F18" s="112"/>
      <c r="G18" s="112"/>
      <c r="H18" s="38"/>
      <c r="I18" s="23"/>
      <c r="J18" s="17"/>
      <c r="K18" s="17"/>
      <c r="L18" s="17"/>
      <c r="M18" s="17"/>
      <c r="N18" s="10"/>
      <c r="O18" s="10"/>
      <c r="P18" s="10"/>
      <c r="Q18" s="10"/>
      <c r="R18" s="10"/>
      <c r="S18" s="10"/>
      <c r="T18" s="10"/>
      <c r="U18" s="17"/>
      <c r="V18" s="17"/>
      <c r="W18" s="17"/>
      <c r="X18" s="17"/>
    </row>
    <row r="19" spans="1:27" ht="35.1" customHeight="1" x14ac:dyDescent="0.25">
      <c r="A19" s="109"/>
      <c r="B19" s="113" t="s">
        <v>50</v>
      </c>
      <c r="C19" s="210" t="s">
        <v>96</v>
      </c>
      <c r="D19" s="210"/>
      <c r="E19" s="210"/>
      <c r="F19" s="210"/>
      <c r="G19" s="210"/>
      <c r="H19" s="210"/>
      <c r="I19" s="34"/>
      <c r="J19" s="17"/>
      <c r="K19" s="17"/>
      <c r="L19" s="17"/>
      <c r="M19" s="17"/>
      <c r="N19" s="10"/>
      <c r="O19" s="10"/>
      <c r="P19" s="10"/>
      <c r="Q19" s="10"/>
      <c r="R19" s="10"/>
      <c r="S19" s="10"/>
      <c r="T19" s="10"/>
      <c r="U19" s="17"/>
      <c r="V19" s="17"/>
      <c r="W19" s="17"/>
      <c r="X19" s="17"/>
    </row>
    <row r="20" spans="1:27" ht="35.1" customHeight="1" x14ac:dyDescent="0.25">
      <c r="A20" s="98"/>
      <c r="B20" s="196" t="s">
        <v>63</v>
      </c>
      <c r="C20" s="196"/>
      <c r="D20" s="196"/>
      <c r="E20" s="196"/>
      <c r="F20" s="196"/>
      <c r="G20" s="196"/>
      <c r="H20" s="114" t="s">
        <v>4</v>
      </c>
      <c r="I20" s="28"/>
      <c r="J20" s="17"/>
      <c r="K20" s="17"/>
      <c r="L20" s="17"/>
      <c r="M20" s="17"/>
      <c r="N20" s="10"/>
      <c r="O20" s="10"/>
      <c r="P20" s="10"/>
      <c r="Q20" s="10"/>
      <c r="R20" s="10"/>
      <c r="S20" s="10"/>
      <c r="T20" s="10"/>
      <c r="U20" s="17"/>
      <c r="V20" s="17"/>
      <c r="W20" s="17"/>
      <c r="X20" s="17"/>
      <c r="Y20" s="17"/>
      <c r="Z20" s="17"/>
      <c r="AA20" s="17"/>
    </row>
    <row r="21" spans="1:27" ht="84.95" customHeight="1" x14ac:dyDescent="0.25">
      <c r="A21" s="98"/>
      <c r="B21" s="115"/>
      <c r="C21" s="115"/>
      <c r="D21" s="115"/>
      <c r="E21" s="115"/>
      <c r="F21" s="115"/>
      <c r="G21" s="115"/>
      <c r="H21" s="94"/>
      <c r="I21" s="28"/>
      <c r="J21" s="17"/>
      <c r="K21" s="17"/>
      <c r="L21" s="17"/>
      <c r="M21" s="17"/>
      <c r="N21" s="10"/>
      <c r="O21" s="10"/>
      <c r="P21" s="10"/>
      <c r="Q21" s="10"/>
      <c r="R21" s="10"/>
      <c r="S21" s="10"/>
      <c r="T21" s="10"/>
      <c r="U21" s="17"/>
      <c r="V21" s="17"/>
      <c r="W21" s="17"/>
      <c r="X21" s="17"/>
      <c r="Y21" s="17"/>
      <c r="Z21" s="17"/>
      <c r="AA21" s="17"/>
    </row>
    <row r="22" spans="1:27" ht="35.1" customHeight="1" x14ac:dyDescent="0.25">
      <c r="A22" s="98"/>
      <c r="B22" s="116" t="s">
        <v>17</v>
      </c>
      <c r="C22" s="116" t="s">
        <v>17</v>
      </c>
      <c r="D22" s="116" t="s">
        <v>17</v>
      </c>
      <c r="E22" s="116" t="s">
        <v>17</v>
      </c>
      <c r="F22" s="116" t="s">
        <v>18</v>
      </c>
      <c r="G22" s="116" t="s">
        <v>19</v>
      </c>
      <c r="H22" s="97" t="s">
        <v>31</v>
      </c>
      <c r="I22" s="28"/>
      <c r="J22" s="17"/>
      <c r="K22" s="17"/>
      <c r="L22" s="17"/>
      <c r="M22" s="17"/>
      <c r="N22" s="10"/>
      <c r="O22" s="10"/>
      <c r="P22" s="10"/>
      <c r="Q22" s="10"/>
      <c r="R22" s="10"/>
      <c r="S22" s="10"/>
      <c r="T22" s="10"/>
      <c r="U22" s="17"/>
      <c r="V22" s="17"/>
      <c r="W22" s="17"/>
      <c r="X22" s="17"/>
      <c r="Y22" s="17"/>
      <c r="Z22" s="17"/>
      <c r="AA22" s="17"/>
    </row>
    <row r="23" spans="1:27" ht="35.1" customHeight="1" x14ac:dyDescent="0.25">
      <c r="A23" s="98"/>
      <c r="B23" s="22"/>
      <c r="C23" s="22"/>
      <c r="D23" s="22"/>
      <c r="E23" s="22"/>
      <c r="F23" s="22"/>
      <c r="G23" s="22"/>
      <c r="H23" s="22"/>
      <c r="I23" s="28"/>
      <c r="J23" s="17"/>
      <c r="K23" s="17"/>
      <c r="L23" s="17"/>
      <c r="M23" s="17"/>
      <c r="N23" s="10"/>
      <c r="O23" s="10"/>
      <c r="P23" s="10"/>
      <c r="Q23" s="10"/>
      <c r="R23" s="10"/>
      <c r="S23" s="10"/>
      <c r="T23" s="10"/>
      <c r="U23" s="17"/>
      <c r="V23" s="17"/>
      <c r="W23" s="17"/>
      <c r="X23" s="17"/>
      <c r="Y23" s="17"/>
      <c r="Z23" s="17"/>
      <c r="AA23" s="17"/>
    </row>
    <row r="24" spans="1:27" ht="9.9499999999999993" customHeight="1" x14ac:dyDescent="0.45">
      <c r="A24" s="98"/>
      <c r="B24" s="101"/>
      <c r="C24" s="101"/>
      <c r="D24" s="23"/>
      <c r="E24" s="101"/>
      <c r="F24" s="24"/>
      <c r="G24" s="101"/>
      <c r="H24" s="23"/>
      <c r="I24" s="28"/>
      <c r="J24" s="17"/>
      <c r="K24" s="17"/>
      <c r="L24" s="17"/>
      <c r="M24" s="17"/>
      <c r="N24" s="10"/>
      <c r="O24" s="10"/>
      <c r="P24" s="10"/>
      <c r="Q24" s="10"/>
      <c r="R24" s="10"/>
      <c r="S24" s="10"/>
      <c r="T24" s="10"/>
      <c r="U24" s="17"/>
      <c r="V24" s="17"/>
      <c r="W24" s="17"/>
      <c r="X24" s="17"/>
      <c r="Y24" s="17"/>
      <c r="Z24" s="17"/>
      <c r="AA24" s="17"/>
    </row>
    <row r="25" spans="1:27" ht="35.1" customHeight="1" x14ac:dyDescent="0.25">
      <c r="A25" s="98"/>
      <c r="B25" s="194" t="s">
        <v>62</v>
      </c>
      <c r="C25" s="194"/>
      <c r="D25" s="197" t="s">
        <v>25</v>
      </c>
      <c r="E25" s="197"/>
      <c r="F25" s="197"/>
      <c r="G25" s="197"/>
      <c r="H25" s="197"/>
      <c r="I25" s="28"/>
      <c r="J25" s="10"/>
      <c r="K25" s="10"/>
      <c r="L25" s="17"/>
      <c r="M25" s="17"/>
      <c r="N25" s="10"/>
      <c r="O25" s="10"/>
      <c r="P25" s="10"/>
      <c r="Q25" s="10"/>
      <c r="R25" s="10"/>
      <c r="S25" s="10"/>
      <c r="T25" s="10"/>
      <c r="U25" s="17"/>
      <c r="V25" s="17"/>
      <c r="W25" s="17"/>
      <c r="X25" s="17"/>
      <c r="Y25" s="17"/>
      <c r="Z25" s="17"/>
      <c r="AA25" s="17"/>
    </row>
    <row r="26" spans="1:27" ht="84.95" customHeight="1" x14ac:dyDescent="0.45">
      <c r="A26" s="98"/>
      <c r="B26" s="103"/>
      <c r="C26" s="103"/>
      <c r="D26" s="117"/>
      <c r="E26" s="117"/>
      <c r="F26" s="117"/>
      <c r="G26" s="117"/>
      <c r="H26" s="117"/>
      <c r="I26" s="118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35.1" customHeight="1" x14ac:dyDescent="0.45">
      <c r="A27" s="98"/>
      <c r="B27" s="106" t="s">
        <v>13</v>
      </c>
      <c r="C27" s="106" t="s">
        <v>16</v>
      </c>
      <c r="D27" s="119" t="s">
        <v>25</v>
      </c>
      <c r="E27" s="119" t="s">
        <v>27</v>
      </c>
      <c r="F27" s="119" t="s">
        <v>28</v>
      </c>
      <c r="G27" s="119" t="s">
        <v>29</v>
      </c>
      <c r="H27" s="119" t="s">
        <v>30</v>
      </c>
      <c r="I27" s="118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35.1" customHeight="1" x14ac:dyDescent="0.45">
      <c r="A28" s="98"/>
      <c r="B28" s="22"/>
      <c r="C28" s="22"/>
      <c r="D28" s="22"/>
      <c r="E28" s="22"/>
      <c r="F28" s="22"/>
      <c r="G28" s="22"/>
      <c r="H28" s="22"/>
      <c r="I28" s="118"/>
      <c r="J28" s="17"/>
      <c r="K28" s="17"/>
      <c r="L28" s="17"/>
      <c r="M28" s="17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7"/>
      <c r="Y28" s="17"/>
      <c r="Z28" s="17"/>
      <c r="AA28" s="17"/>
    </row>
    <row r="29" spans="1:27" ht="9.9499999999999993" customHeight="1" x14ac:dyDescent="0.45">
      <c r="A29" s="98"/>
      <c r="B29" s="23"/>
      <c r="C29" s="23"/>
      <c r="D29" s="35"/>
      <c r="E29" s="35"/>
      <c r="F29" s="35"/>
      <c r="G29" s="35"/>
      <c r="H29" s="23"/>
      <c r="I29" s="118"/>
      <c r="J29" s="17"/>
      <c r="K29" s="17"/>
      <c r="L29" s="17"/>
      <c r="M29" s="17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7"/>
      <c r="Y29" s="17"/>
      <c r="Z29" s="17"/>
      <c r="AA29" s="17"/>
    </row>
    <row r="30" spans="1:27" ht="35.1" customHeight="1" x14ac:dyDescent="0.45">
      <c r="A30" s="101"/>
      <c r="B30" s="195" t="s">
        <v>64</v>
      </c>
      <c r="C30" s="214"/>
      <c r="D30" s="120"/>
      <c r="E30" s="120"/>
      <c r="F30" s="120"/>
      <c r="G30" s="120"/>
      <c r="H30" s="121" t="s">
        <v>68</v>
      </c>
      <c r="I30" s="118"/>
      <c r="J30" s="17"/>
      <c r="K30" s="29"/>
      <c r="L30" s="17"/>
      <c r="M30" s="17"/>
      <c r="N30" s="17"/>
      <c r="O30" s="17"/>
      <c r="P30" s="17"/>
      <c r="Q30" s="29"/>
      <c r="R30" s="17"/>
      <c r="S30" s="17"/>
      <c r="T30" s="17"/>
      <c r="U30" s="17"/>
      <c r="V30" s="17"/>
      <c r="W30" s="17"/>
      <c r="X30" s="17"/>
      <c r="Y30" s="17"/>
      <c r="Z30" s="17"/>
      <c r="AA30" s="17"/>
    </row>
    <row r="31" spans="1:27" ht="84.95" customHeight="1" x14ac:dyDescent="0.45">
      <c r="A31" s="101"/>
      <c r="B31" s="104"/>
      <c r="C31" s="122"/>
      <c r="D31" s="120"/>
      <c r="E31" s="120"/>
      <c r="F31" s="120"/>
      <c r="G31" s="120"/>
      <c r="H31" s="123"/>
      <c r="I31" s="118"/>
      <c r="J31" s="17"/>
      <c r="K31" s="29"/>
      <c r="L31" s="19"/>
      <c r="M31" s="30"/>
      <c r="N31" s="26"/>
      <c r="O31" s="27"/>
      <c r="P31" s="19"/>
      <c r="Q31" s="29"/>
      <c r="R31" s="17"/>
      <c r="S31" s="17"/>
      <c r="T31" s="17"/>
      <c r="U31" s="17"/>
      <c r="V31" s="17"/>
      <c r="W31" s="17"/>
      <c r="X31" s="17"/>
      <c r="Y31" s="17"/>
      <c r="Z31" s="17"/>
      <c r="AA31" s="17"/>
    </row>
    <row r="32" spans="1:27" ht="35.1" customHeight="1" x14ac:dyDescent="0.45">
      <c r="A32" s="101"/>
      <c r="B32" s="107" t="s">
        <v>21</v>
      </c>
      <c r="C32" s="124" t="s">
        <v>24</v>
      </c>
      <c r="D32" s="120"/>
      <c r="E32" s="120"/>
      <c r="F32" s="120"/>
      <c r="G32" s="120"/>
      <c r="H32" s="125" t="s">
        <v>70</v>
      </c>
      <c r="I32" s="118"/>
      <c r="J32" s="17"/>
      <c r="K32" s="29"/>
      <c r="L32" s="19"/>
      <c r="M32" s="19"/>
      <c r="N32" s="26"/>
      <c r="O32" s="27"/>
      <c r="P32" s="19"/>
      <c r="Q32" s="29"/>
      <c r="R32" s="17"/>
      <c r="S32" s="17"/>
      <c r="T32" s="17"/>
      <c r="U32" s="17"/>
      <c r="V32" s="17"/>
      <c r="W32" s="17"/>
      <c r="X32" s="17"/>
      <c r="Y32" s="17"/>
      <c r="Z32" s="17"/>
      <c r="AA32" s="17"/>
    </row>
    <row r="33" spans="1:27" ht="35.1" customHeight="1" x14ac:dyDescent="0.45">
      <c r="A33" s="101"/>
      <c r="B33" s="22"/>
      <c r="C33" s="51"/>
      <c r="D33" s="120"/>
      <c r="E33" s="120"/>
      <c r="F33" s="120"/>
      <c r="G33" s="120"/>
      <c r="H33" s="126">
        <f>B23+C23+D23+E23+F23+G23+H23+B28+C28+D28+E28+F28+G28+H28+B33+C33</f>
        <v>0</v>
      </c>
      <c r="I33" s="118"/>
      <c r="J33" s="17"/>
      <c r="K33" s="29"/>
      <c r="L33" s="19"/>
      <c r="M33" s="17"/>
      <c r="N33" s="17"/>
      <c r="O33" s="17"/>
      <c r="P33" s="19"/>
      <c r="Q33" s="29"/>
      <c r="R33" s="17"/>
      <c r="S33" s="17"/>
      <c r="T33" s="17"/>
      <c r="U33" s="17"/>
      <c r="V33" s="17"/>
      <c r="W33" s="17"/>
      <c r="X33" s="17"/>
      <c r="Y33" s="17"/>
      <c r="Z33" s="17"/>
      <c r="AA33" s="17"/>
    </row>
    <row r="34" spans="1:27" ht="9.9499999999999993" customHeight="1" x14ac:dyDescent="0.45">
      <c r="A34" s="101"/>
      <c r="B34" s="127"/>
      <c r="C34" s="127"/>
      <c r="D34" s="112"/>
      <c r="E34" s="112"/>
      <c r="F34" s="112"/>
      <c r="G34" s="112"/>
      <c r="H34" s="127"/>
      <c r="I34" s="118"/>
      <c r="J34" s="17"/>
      <c r="K34" s="29"/>
      <c r="L34" s="19"/>
      <c r="M34" s="17"/>
      <c r="N34" s="17"/>
      <c r="O34" s="17"/>
      <c r="P34" s="19"/>
      <c r="Q34" s="29"/>
      <c r="R34" s="17"/>
      <c r="S34" s="17"/>
      <c r="T34" s="17"/>
      <c r="U34" s="17"/>
      <c r="V34" s="17"/>
      <c r="W34" s="17"/>
      <c r="X34" s="17"/>
      <c r="Y34" s="17"/>
      <c r="Z34" s="17"/>
      <c r="AA34" s="17"/>
    </row>
    <row r="35" spans="1:27" ht="35.1" customHeight="1" x14ac:dyDescent="0.25">
      <c r="A35" s="128"/>
      <c r="B35" s="198" t="s">
        <v>71</v>
      </c>
      <c r="C35" s="198"/>
      <c r="D35" s="198"/>
      <c r="E35" s="198"/>
      <c r="F35" s="198"/>
      <c r="G35" s="198"/>
      <c r="H35" s="129">
        <f>H17-H33</f>
        <v>0</v>
      </c>
      <c r="I35" s="130"/>
      <c r="J35" s="17"/>
      <c r="K35" s="29"/>
      <c r="L35" s="19"/>
      <c r="M35" s="17"/>
      <c r="N35" s="17"/>
      <c r="O35" s="17"/>
      <c r="P35" s="19"/>
      <c r="Q35" s="29"/>
      <c r="R35" s="17"/>
      <c r="S35" s="17"/>
      <c r="T35" s="17"/>
      <c r="U35" s="17"/>
      <c r="V35" s="17"/>
      <c r="W35" s="17"/>
      <c r="X35" s="17"/>
      <c r="Y35" s="17"/>
      <c r="Z35" s="17"/>
      <c r="AA35" s="17"/>
    </row>
    <row r="36" spans="1:27" ht="9.9499999999999993" customHeight="1" x14ac:dyDescent="0.25">
      <c r="A36" s="128"/>
      <c r="B36" s="131"/>
      <c r="C36" s="131"/>
      <c r="D36" s="131"/>
      <c r="E36" s="131"/>
      <c r="F36" s="131"/>
      <c r="G36" s="131"/>
      <c r="H36" s="132"/>
      <c r="I36" s="130"/>
      <c r="J36" s="17"/>
      <c r="K36" s="29"/>
      <c r="L36" s="19"/>
      <c r="M36" s="17"/>
      <c r="N36" s="17"/>
      <c r="O36" s="17"/>
      <c r="P36" s="19"/>
      <c r="Q36" s="29"/>
      <c r="R36" s="17"/>
      <c r="S36" s="17"/>
      <c r="T36" s="17"/>
      <c r="U36" s="17"/>
      <c r="V36" s="17"/>
      <c r="W36" s="17"/>
      <c r="X36" s="17"/>
      <c r="Y36" s="17"/>
      <c r="Z36" s="17"/>
      <c r="AA36" s="17"/>
    </row>
    <row r="37" spans="1:27" ht="35.1" customHeight="1" x14ac:dyDescent="0.25">
      <c r="A37" s="128"/>
      <c r="B37" s="113" t="s">
        <v>51</v>
      </c>
      <c r="C37" s="215" t="s">
        <v>97</v>
      </c>
      <c r="D37" s="215"/>
      <c r="E37" s="215"/>
      <c r="F37" s="215"/>
      <c r="G37" s="215"/>
      <c r="H37" s="215"/>
      <c r="I37" s="133"/>
      <c r="J37" s="17"/>
      <c r="K37" s="29"/>
      <c r="L37" s="19"/>
      <c r="M37" s="17"/>
      <c r="N37" s="17"/>
      <c r="O37" s="17"/>
      <c r="P37" s="19"/>
      <c r="Q37" s="29"/>
      <c r="R37" s="17"/>
      <c r="S37" s="17"/>
      <c r="T37" s="17"/>
      <c r="U37" s="17"/>
      <c r="V37" s="17"/>
      <c r="W37" s="17"/>
      <c r="X37" s="17"/>
      <c r="Y37" s="17"/>
      <c r="Z37" s="17"/>
      <c r="AA37" s="17"/>
    </row>
    <row r="38" spans="1:27" ht="35.1" customHeight="1" x14ac:dyDescent="0.25">
      <c r="A38" s="128"/>
      <c r="B38" s="209"/>
      <c r="C38" s="199" t="s">
        <v>98</v>
      </c>
      <c r="D38" s="199"/>
      <c r="E38" s="199"/>
      <c r="F38" s="199"/>
      <c r="G38" s="199"/>
      <c r="H38" s="199"/>
      <c r="I38" s="133"/>
      <c r="J38" s="17"/>
      <c r="K38" s="29"/>
      <c r="L38" s="31"/>
      <c r="M38" s="17"/>
      <c r="N38" s="17"/>
      <c r="O38" s="17"/>
      <c r="P38" s="17"/>
      <c r="Q38" s="29"/>
      <c r="R38" s="17"/>
      <c r="S38" s="17"/>
      <c r="T38" s="17"/>
      <c r="U38" s="17"/>
      <c r="V38" s="17"/>
      <c r="W38" s="17"/>
      <c r="X38" s="17"/>
      <c r="Y38" s="17"/>
      <c r="Z38" s="17"/>
      <c r="AA38" s="17"/>
    </row>
    <row r="39" spans="1:27" ht="35.1" customHeight="1" x14ac:dyDescent="0.25">
      <c r="A39" s="128"/>
      <c r="B39" s="209"/>
      <c r="C39" s="193" t="s">
        <v>84</v>
      </c>
      <c r="D39" s="193"/>
      <c r="E39" s="193"/>
      <c r="F39" s="193"/>
      <c r="G39" s="193"/>
      <c r="H39" s="10"/>
      <c r="I39" s="133"/>
      <c r="J39" s="17"/>
      <c r="K39" s="29"/>
      <c r="L39" s="19"/>
      <c r="M39" s="17"/>
      <c r="N39" s="17"/>
      <c r="O39" s="17"/>
      <c r="P39" s="17"/>
      <c r="Q39" s="29"/>
      <c r="R39" s="17"/>
      <c r="S39" s="17"/>
      <c r="T39" s="17"/>
      <c r="U39" s="17"/>
      <c r="V39" s="17"/>
      <c r="W39" s="17"/>
      <c r="X39" s="17"/>
      <c r="Y39" s="17"/>
      <c r="Z39" s="17"/>
      <c r="AA39" s="17"/>
    </row>
    <row r="40" spans="1:27" ht="35.1" customHeight="1" x14ac:dyDescent="0.25">
      <c r="A40" s="128"/>
      <c r="B40" s="209"/>
      <c r="C40" s="193" t="s">
        <v>73</v>
      </c>
      <c r="D40" s="193"/>
      <c r="E40" s="193"/>
      <c r="F40" s="193"/>
      <c r="G40" s="193"/>
      <c r="H40" s="12">
        <v>12</v>
      </c>
      <c r="I40" s="133"/>
      <c r="J40" s="17"/>
      <c r="K40" s="29"/>
      <c r="L40" s="29"/>
      <c r="M40" s="29"/>
      <c r="N40" s="32"/>
      <c r="O40" s="33"/>
      <c r="P40" s="29"/>
      <c r="Q40" s="29"/>
      <c r="R40" s="17"/>
      <c r="S40" s="17"/>
      <c r="T40" s="17"/>
      <c r="U40" s="17"/>
      <c r="V40" s="17"/>
      <c r="W40" s="17"/>
      <c r="X40" s="17"/>
      <c r="Y40" s="17"/>
      <c r="Z40" s="17"/>
      <c r="AA40" s="17"/>
    </row>
    <row r="41" spans="1:27" ht="22.5" customHeight="1" x14ac:dyDescent="0.25">
      <c r="A41" s="128"/>
      <c r="B41" s="192" t="s">
        <v>72</v>
      </c>
      <c r="C41" s="192"/>
      <c r="D41" s="192"/>
      <c r="E41" s="192"/>
      <c r="F41" s="192"/>
      <c r="G41" s="192"/>
      <c r="H41" s="134">
        <f>H39/H40</f>
        <v>0</v>
      </c>
      <c r="I41" s="133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</row>
    <row r="42" spans="1:27" x14ac:dyDescent="0.25">
      <c r="A42" s="82"/>
      <c r="B42" s="135"/>
      <c r="C42" s="135"/>
      <c r="D42" s="135"/>
      <c r="E42" s="135"/>
      <c r="F42" s="135"/>
      <c r="G42" s="135"/>
      <c r="H42" s="136"/>
      <c r="I42" s="13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</row>
    <row r="43" spans="1:27" ht="35.1" customHeight="1" x14ac:dyDescent="0.25">
      <c r="A43" s="82"/>
      <c r="B43" s="194" t="s">
        <v>62</v>
      </c>
      <c r="C43" s="194"/>
      <c r="D43" s="195" t="s">
        <v>64</v>
      </c>
      <c r="E43" s="195"/>
      <c r="F43" s="216" t="s">
        <v>74</v>
      </c>
      <c r="G43" s="217"/>
      <c r="H43" s="217"/>
      <c r="I43" s="130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</row>
    <row r="44" spans="1:27" ht="84.95" customHeight="1" x14ac:dyDescent="0.25">
      <c r="A44" s="82"/>
      <c r="B44" s="103"/>
      <c r="C44" s="103"/>
      <c r="D44" s="104"/>
      <c r="E44" s="104"/>
      <c r="F44" s="117"/>
      <c r="G44" s="138"/>
      <c r="H44" s="139"/>
      <c r="I44" s="88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7" ht="35.1" customHeight="1" x14ac:dyDescent="0.25">
      <c r="A45" s="82"/>
      <c r="B45" s="106" t="s">
        <v>14</v>
      </c>
      <c r="C45" s="106" t="s">
        <v>15</v>
      </c>
      <c r="D45" s="107" t="s">
        <v>22</v>
      </c>
      <c r="E45" s="107" t="s">
        <v>23</v>
      </c>
      <c r="F45" s="119" t="s">
        <v>26</v>
      </c>
      <c r="G45" s="140" t="s">
        <v>25</v>
      </c>
      <c r="H45" s="141" t="s">
        <v>85</v>
      </c>
      <c r="I45" s="88"/>
    </row>
    <row r="46" spans="1:27" ht="35.1" customHeight="1" x14ac:dyDescent="0.25">
      <c r="A46" s="82"/>
      <c r="B46" s="22"/>
      <c r="C46" s="22"/>
      <c r="D46" s="22"/>
      <c r="E46" s="22"/>
      <c r="F46" s="22"/>
      <c r="G46" s="51"/>
      <c r="H46" s="51"/>
      <c r="I46" s="88"/>
    </row>
    <row r="47" spans="1:27" ht="9.9499999999999993" customHeight="1" x14ac:dyDescent="0.25">
      <c r="A47" s="82"/>
      <c r="B47" s="82"/>
      <c r="C47" s="82"/>
      <c r="D47" s="82"/>
      <c r="E47" s="82"/>
      <c r="F47" s="86"/>
      <c r="G47" s="86"/>
      <c r="H47" s="135"/>
      <c r="I47" s="82"/>
    </row>
    <row r="48" spans="1:27" ht="35.1" customHeight="1" x14ac:dyDescent="0.25">
      <c r="A48" s="82"/>
      <c r="B48" s="212" t="s">
        <v>30</v>
      </c>
      <c r="C48" s="212"/>
      <c r="D48" s="212"/>
      <c r="E48" s="213"/>
      <c r="F48" s="142"/>
      <c r="G48" s="142"/>
      <c r="H48" s="143" t="s">
        <v>68</v>
      </c>
      <c r="I48" s="82"/>
    </row>
    <row r="49" spans="1:9" ht="84.95" customHeight="1" x14ac:dyDescent="0.45">
      <c r="A49" s="82"/>
      <c r="B49" s="94"/>
      <c r="C49" s="94"/>
      <c r="D49" s="94"/>
      <c r="E49" s="52"/>
      <c r="F49" s="142"/>
      <c r="G49" s="142"/>
      <c r="H49" s="144"/>
      <c r="I49" s="82"/>
    </row>
    <row r="50" spans="1:9" ht="35.1" customHeight="1" x14ac:dyDescent="0.3">
      <c r="A50" s="82"/>
      <c r="B50" s="97" t="s">
        <v>33</v>
      </c>
      <c r="C50" s="97" t="s">
        <v>34</v>
      </c>
      <c r="D50" s="97" t="s">
        <v>35</v>
      </c>
      <c r="E50" s="53" t="s">
        <v>30</v>
      </c>
      <c r="F50" s="142"/>
      <c r="G50" s="142"/>
      <c r="H50" s="145" t="s">
        <v>75</v>
      </c>
      <c r="I50" s="82"/>
    </row>
    <row r="51" spans="1:9" ht="35.1" customHeight="1" x14ac:dyDescent="0.45">
      <c r="A51" s="82"/>
      <c r="B51" s="22"/>
      <c r="C51" s="22"/>
      <c r="D51" s="22"/>
      <c r="E51" s="51"/>
      <c r="F51" s="142"/>
      <c r="G51" s="142"/>
      <c r="H51" s="146">
        <f>B46+C46+D46+E46+F46+G46+B51+C51+E51+D51+H46</f>
        <v>0</v>
      </c>
      <c r="I51" s="82"/>
    </row>
    <row r="52" spans="1:9" ht="35.1" customHeight="1" x14ac:dyDescent="0.25">
      <c r="A52" s="82"/>
      <c r="B52" s="82"/>
      <c r="C52" s="82"/>
      <c r="D52" s="82"/>
      <c r="E52" s="82"/>
      <c r="F52" s="135"/>
      <c r="G52" s="135"/>
      <c r="H52" s="82"/>
      <c r="I52" s="82"/>
    </row>
    <row r="53" spans="1:9" ht="35.1" customHeight="1" x14ac:dyDescent="0.25">
      <c r="A53" s="110"/>
      <c r="B53" s="147"/>
      <c r="C53" s="207" t="s">
        <v>53</v>
      </c>
      <c r="D53" s="207"/>
      <c r="E53" s="207"/>
      <c r="F53" s="207"/>
      <c r="G53" s="207"/>
      <c r="H53" s="207"/>
      <c r="I53" s="110"/>
    </row>
    <row r="54" spans="1:9" ht="35.1" customHeight="1" x14ac:dyDescent="0.25">
      <c r="A54" s="110"/>
      <c r="B54" s="147"/>
      <c r="C54" s="208" t="s">
        <v>54</v>
      </c>
      <c r="D54" s="208"/>
      <c r="E54" s="208"/>
      <c r="F54" s="208"/>
      <c r="G54" s="208"/>
      <c r="H54" s="208"/>
      <c r="I54" s="110"/>
    </row>
    <row r="55" spans="1:9" ht="35.1" customHeight="1" x14ac:dyDescent="0.25">
      <c r="A55" s="110"/>
      <c r="B55" s="147"/>
      <c r="C55" s="208" t="s">
        <v>99</v>
      </c>
      <c r="D55" s="208"/>
      <c r="E55" s="208"/>
      <c r="F55" s="208"/>
      <c r="G55" s="208"/>
      <c r="H55" s="208"/>
      <c r="I55" s="110"/>
    </row>
    <row r="56" spans="1:9" ht="35.1" customHeight="1" x14ac:dyDescent="0.45">
      <c r="A56" s="110"/>
      <c r="B56" s="211" t="s">
        <v>79</v>
      </c>
      <c r="C56" s="211"/>
      <c r="D56" s="211"/>
      <c r="E56" s="211"/>
      <c r="F56" s="211"/>
      <c r="G56" s="211"/>
      <c r="H56" s="211"/>
      <c r="I56" s="110"/>
    </row>
    <row r="57" spans="1:9" ht="35.1" customHeight="1" x14ac:dyDescent="0.25">
      <c r="A57" s="148"/>
      <c r="B57" s="110"/>
      <c r="C57" s="110"/>
      <c r="D57" s="110"/>
      <c r="E57" s="110"/>
      <c r="F57" s="110"/>
      <c r="G57" s="110"/>
      <c r="H57" s="110"/>
      <c r="I57" s="110"/>
    </row>
  </sheetData>
  <sheetProtection algorithmName="SHA-512" hashValue="/xFbkLPTkRmeOHdW3RRyD2ixaWpq6tmgeHkuoiH6hWduqBFwsMvWLnAsRhaS6+iXY833xGAwirdLvW/1znCGHg==" saltValue="1XOvFS6gGtyD3BEsj+nwMA==" spinCount="100000" sheet="1" objects="1" scenarios="1"/>
  <mergeCells count="27">
    <mergeCell ref="C53:H53"/>
    <mergeCell ref="C54:H54"/>
    <mergeCell ref="B38:B40"/>
    <mergeCell ref="C19:H19"/>
    <mergeCell ref="B56:H56"/>
    <mergeCell ref="B48:E48"/>
    <mergeCell ref="C55:H55"/>
    <mergeCell ref="B25:C25"/>
    <mergeCell ref="B30:C30"/>
    <mergeCell ref="C37:H37"/>
    <mergeCell ref="F43:H43"/>
    <mergeCell ref="B2:H2"/>
    <mergeCell ref="B41:G41"/>
    <mergeCell ref="C39:G39"/>
    <mergeCell ref="C40:G40"/>
    <mergeCell ref="B43:C43"/>
    <mergeCell ref="D43:E43"/>
    <mergeCell ref="B20:G20"/>
    <mergeCell ref="D25:H25"/>
    <mergeCell ref="B35:G35"/>
    <mergeCell ref="C38:H38"/>
    <mergeCell ref="B12:D12"/>
    <mergeCell ref="E12:F12"/>
    <mergeCell ref="B7:G7"/>
    <mergeCell ref="C6:H6"/>
    <mergeCell ref="B4:H4"/>
    <mergeCell ref="B17:G17"/>
  </mergeCells>
  <hyperlinks>
    <hyperlink ref="B35:F35" location="Budget!H2" display="Je vérifie dans le haut de la feuille &quot;Budget&quot; combien d'argent il me reste" xr:uid="{DC0B3AA7-F4F2-4D71-A56D-620378BB2ADE}"/>
    <hyperlink ref="B17:F17" location="'Budget résumé'!A12" display="Je vérifie sur la feuille &quot;Budget résumé&quot; combien d'argent il me reste une fois mes dépenses fixes payées" xr:uid="{97DB797C-2829-4051-8D15-544786163AA9}"/>
    <hyperlink ref="B35:G35" location="'Budget résumé'!H20" display="Je vérifie sur la feuille &quot;Budget résumé&quot; combien d'argent il me reste après mes dépenses variables" xr:uid="{06B844FD-300A-4C64-B10F-8E7191D90235}"/>
    <hyperlink ref="B17:G17" location="'Budget résumé'!H20" display="Je vérifie sur la feuille &quot;Budget résumé&quot; combien d'argent il me reste après mes dépenses fixes" xr:uid="{21B8B210-1977-4F0D-9D70-01E0006006B8}"/>
    <hyperlink ref="B56" location="'Budget résumé'!H20" display="Je vérifie si j'atteins un équilibre budgétaire en cliquant ici" xr:uid="{73E0D472-5C57-43A9-9579-BCA05BF431AC}"/>
  </hyperlinks>
  <pageMargins left="0.7" right="0.7" top="0.75" bottom="0.75" header="0.3" footer="0.3"/>
  <pageSetup scale="50" orientation="portrait" r:id="rId1"/>
  <rowBreaks count="1" manualBreakCount="1">
    <brk id="3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Budget résumé</vt:lpstr>
      <vt:lpstr>Revenus</vt:lpstr>
      <vt:lpstr>Dépenses</vt:lpstr>
      <vt:lpstr>Revenus!Zone_d_impression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Acef</dc:creator>
  <cp:lastModifiedBy>Acef</cp:lastModifiedBy>
  <cp:lastPrinted>2019-11-18T19:40:17Z</cp:lastPrinted>
  <dcterms:created xsi:type="dcterms:W3CDTF">2019-11-18T13:45:43Z</dcterms:created>
  <dcterms:modified xsi:type="dcterms:W3CDTF">2020-03-30T15:44:07Z</dcterms:modified>
</cp:coreProperties>
</file>